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592923\Downloads\"/>
    </mc:Choice>
  </mc:AlternateContent>
  <bookViews>
    <workbookView xWindow="0" yWindow="0" windowWidth="20430" windowHeight="7560" activeTab="7"/>
  </bookViews>
  <sheets>
    <sheet name="Janeiro a Junho 2024" sheetId="2" r:id="rId1"/>
    <sheet name="Abril a Junho 2024" sheetId="1" r:id="rId2"/>
    <sheet name="Julho 2024" sheetId="3" r:id="rId3"/>
    <sheet name="Agosto 2024" sheetId="4" r:id="rId4"/>
    <sheet name="Setembro 2024" sheetId="5" r:id="rId5"/>
    <sheet name="Outubro 2024" sheetId="6" r:id="rId6"/>
    <sheet name="Novembro 2024" sheetId="7" r:id="rId7"/>
    <sheet name="Dezembro 2024" sheetId="8" r:id="rId8"/>
  </sheets>
  <definedNames>
    <definedName name="_xlnm._FilterDatabase" localSheetId="1" hidden="1">'Abril a Junho 2024'!$B$8:$Q$8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8" i="8" l="1"/>
  <c r="M77" i="8"/>
  <c r="M76" i="8"/>
  <c r="M75" i="8"/>
  <c r="M74" i="8"/>
  <c r="M73" i="8"/>
  <c r="M72" i="8"/>
  <c r="M71" i="8"/>
  <c r="M70" i="8"/>
  <c r="M69" i="8"/>
  <c r="M67" i="8"/>
  <c r="M65" i="8"/>
  <c r="M64" i="8"/>
  <c r="M63" i="8"/>
  <c r="M62" i="8"/>
  <c r="M61" i="8"/>
  <c r="M60" i="8"/>
  <c r="M59" i="8"/>
  <c r="M58" i="8"/>
  <c r="M51" i="7" l="1"/>
  <c r="M50" i="7"/>
  <c r="M49" i="7"/>
  <c r="M46" i="7"/>
  <c r="M45" i="7"/>
  <c r="M44" i="7"/>
  <c r="M69" i="6" l="1"/>
  <c r="M68" i="6"/>
  <c r="M67" i="6"/>
  <c r="M66" i="6"/>
  <c r="M65" i="6"/>
  <c r="M64" i="6"/>
  <c r="M63" i="6"/>
  <c r="M62" i="6"/>
  <c r="M61" i="6"/>
  <c r="M60" i="6"/>
  <c r="M59" i="6"/>
  <c r="M55" i="6"/>
  <c r="M54" i="6"/>
  <c r="M52" i="6"/>
  <c r="M51" i="6"/>
  <c r="M50" i="6"/>
  <c r="M49" i="6"/>
  <c r="M48" i="5" l="1"/>
  <c r="M47" i="5"/>
  <c r="M46" i="5"/>
  <c r="M45" i="5"/>
  <c r="M44" i="5"/>
  <c r="M41" i="5"/>
  <c r="M40" i="5"/>
  <c r="M39" i="5"/>
  <c r="M38" i="5"/>
  <c r="M55" i="4" l="1"/>
  <c r="M54" i="4"/>
  <c r="M53" i="4"/>
  <c r="M52" i="4"/>
  <c r="M49" i="4"/>
  <c r="M36" i="4"/>
  <c r="M35" i="4"/>
  <c r="M34" i="4"/>
  <c r="M10" i="4"/>
  <c r="M9" i="4"/>
  <c r="M54" i="3" l="1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14" i="3"/>
  <c r="M13" i="3"/>
  <c r="M12" i="3"/>
  <c r="M11" i="3"/>
  <c r="M10" i="3"/>
  <c r="M9" i="3"/>
  <c r="N181" i="1" l="1"/>
  <c r="N182" i="1"/>
  <c r="N183" i="1"/>
  <c r="N184" i="1"/>
  <c r="N185" i="1"/>
  <c r="N186" i="1"/>
  <c r="N187" i="1"/>
  <c r="N188" i="1"/>
  <c r="N189" i="1"/>
  <c r="N190" i="1"/>
  <c r="N180" i="1"/>
  <c r="N179" i="1"/>
  <c r="N178" i="1"/>
  <c r="N170" i="1"/>
  <c r="N171" i="1"/>
  <c r="N172" i="1"/>
  <c r="N173" i="1"/>
  <c r="N174" i="1"/>
  <c r="N169" i="1"/>
  <c r="N141" i="1"/>
  <c r="N142" i="1"/>
  <c r="N143" i="1"/>
  <c r="N144" i="1"/>
  <c r="N145" i="1"/>
  <c r="N146" i="1"/>
  <c r="N147" i="1"/>
  <c r="N148" i="1"/>
  <c r="N149" i="1"/>
  <c r="N150" i="1"/>
  <c r="N151" i="1"/>
  <c r="N140" i="1"/>
  <c r="N139" i="1"/>
  <c r="N132" i="1"/>
  <c r="N133" i="1"/>
  <c r="N134" i="1"/>
  <c r="N135" i="1"/>
  <c r="N97" i="1"/>
  <c r="N98" i="1"/>
  <c r="N99" i="1"/>
  <c r="N100" i="1"/>
  <c r="N101" i="1"/>
  <c r="N102" i="1"/>
  <c r="N103" i="1"/>
  <c r="N104" i="1"/>
  <c r="N131" i="1"/>
  <c r="N228" i="2"/>
  <c r="N227" i="2"/>
  <c r="N226" i="2"/>
  <c r="N225" i="2"/>
  <c r="N224" i="2"/>
  <c r="N223" i="2"/>
  <c r="N222" i="2"/>
  <c r="N221" i="2"/>
  <c r="N220" i="2"/>
  <c r="N219" i="2"/>
  <c r="N218" i="2"/>
  <c r="N217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78" i="2"/>
  <c r="N177" i="2"/>
  <c r="N176" i="2"/>
  <c r="N175" i="2"/>
  <c r="N174" i="2"/>
  <c r="N173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38" i="2"/>
  <c r="N137" i="2"/>
  <c r="N136" i="2"/>
  <c r="N135" i="2"/>
  <c r="N134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0" i="2"/>
  <c r="N89" i="2"/>
  <c r="N88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5" i="2"/>
  <c r="N54" i="2"/>
  <c r="N53" i="2"/>
  <c r="N52" i="2"/>
  <c r="N51" i="2"/>
  <c r="N25" i="2"/>
  <c r="N24" i="2"/>
  <c r="N23" i="2"/>
  <c r="N22" i="2"/>
  <c r="N21" i="2"/>
  <c r="N20" i="2"/>
  <c r="N19" i="2"/>
  <c r="N18" i="2"/>
  <c r="N17" i="2"/>
  <c r="N16" i="2"/>
  <c r="N15" i="2"/>
  <c r="N14" i="2"/>
  <c r="N10" i="2"/>
  <c r="N9" i="2"/>
  <c r="N223" i="1" l="1"/>
  <c r="N67" i="1"/>
  <c r="N221" i="1"/>
  <c r="N24" i="1"/>
  <c r="N68" i="1"/>
  <c r="N222" i="1"/>
  <c r="N25" i="1"/>
  <c r="N69" i="1"/>
  <c r="N23" i="1"/>
  <c r="N220" i="1"/>
  <c r="N66" i="1"/>
  <c r="N22" i="1"/>
  <c r="N219" i="1"/>
  <c r="N65" i="1"/>
  <c r="N21" i="1"/>
  <c r="N218" i="1"/>
  <c r="N64" i="1"/>
  <c r="N20" i="1"/>
  <c r="N217" i="1"/>
  <c r="N63" i="1"/>
  <c r="N19" i="1"/>
  <c r="N216" i="1"/>
  <c r="N96" i="1"/>
  <c r="N62" i="1"/>
  <c r="N18" i="1"/>
  <c r="N93" i="1"/>
  <c r="N212" i="1"/>
  <c r="N213" i="1"/>
  <c r="N16" i="1"/>
  <c r="N59" i="1"/>
  <c r="N94" i="1"/>
  <c r="N214" i="1"/>
  <c r="N60" i="1"/>
  <c r="N17" i="1"/>
  <c r="N61" i="1"/>
  <c r="N95" i="1"/>
  <c r="N215" i="1"/>
  <c r="N92" i="1"/>
  <c r="N58" i="1"/>
  <c r="N57" i="1"/>
  <c r="N15" i="1"/>
  <c r="N14" i="1"/>
  <c r="N91" i="1"/>
  <c r="N56" i="1" l="1"/>
  <c r="N87" i="1"/>
  <c r="N52" i="1"/>
  <c r="N51" i="1"/>
  <c r="N86" i="1"/>
  <c r="N10" i="1"/>
  <c r="N85" i="1"/>
  <c r="N9" i="1"/>
</calcChain>
</file>

<file path=xl/sharedStrings.xml><?xml version="1.0" encoding="utf-8"?>
<sst xmlns="http://schemas.openxmlformats.org/spreadsheetml/2006/main" count="6760" uniqueCount="762">
  <si>
    <t>RELATÓRIO DE DESPESAS</t>
  </si>
  <si>
    <t>ÓRGÃO/ENTIDADE :</t>
  </si>
  <si>
    <t>CONTROLADORIA-GERAL DO ESTADO</t>
  </si>
  <si>
    <t>Ano de Exercício</t>
  </si>
  <si>
    <t>Razão Social Credor</t>
  </si>
  <si>
    <t>Número Empenho</t>
  </si>
  <si>
    <t>Número da Nota Fiscal</t>
  </si>
  <si>
    <t>Data Registro Doc Liquidação</t>
  </si>
  <si>
    <t>Data da Exigibilidade</t>
  </si>
  <si>
    <t>Número Docto Pagamento</t>
  </si>
  <si>
    <t>Data Pagamento</t>
  </si>
  <si>
    <t>Valor Pago</t>
  </si>
  <si>
    <t>Unidade Orçamentária</t>
  </si>
  <si>
    <t>Unidade Executora</t>
  </si>
  <si>
    <t>Funcional Programática</t>
  </si>
  <si>
    <t>Fonte Recurso</t>
  </si>
  <si>
    <t>Elemento Despesa</t>
  </si>
  <si>
    <t>Item Despesa</t>
  </si>
  <si>
    <t>1521 - CONTROLADORIA-GERAL DO ESTADO</t>
  </si>
  <si>
    <t>04.122.705.2500.0001</t>
  </si>
  <si>
    <t>LOCACAO DE MAO-DE-OBRA</t>
  </si>
  <si>
    <t>DESPESAS COM O PAGAMENTO DE ENCARGOS TRABALHISTAS A MGS</t>
  </si>
  <si>
    <t>MGS MINAS GERAIS ADMINISTRACAO E SERVICOS S/A</t>
  </si>
  <si>
    <t>LOCACAO DE SERVICOS DE APOIO ADMINISTRATIVO REALIZADOS PELA MGS</t>
  </si>
  <si>
    <t>2</t>
  </si>
  <si>
    <t>31</t>
  </si>
  <si>
    <t>OUTROS SERVICOS DE TERCEIROS - PESSOA JURIDICA</t>
  </si>
  <si>
    <t>ANUIDADES</t>
  </si>
  <si>
    <t>CONSELHO NACIONAL DOS ORGAOS DE CONTROLE INTERNO DOS ESTADOS BRASILEIR</t>
  </si>
  <si>
    <t>190</t>
  </si>
  <si>
    <t>LOCACAO DE VEICULOS</t>
  </si>
  <si>
    <t>LOCALIZA RENT A CAR S/A</t>
  </si>
  <si>
    <t>PREMIOS DE SEGUROS</t>
  </si>
  <si>
    <t>SERVICO DE ADMINISTRACAO E GERENCIAMENTO DE FROTA DE VEICULOS</t>
  </si>
  <si>
    <t>ABASTEK AUTOMACAO LTDA</t>
  </si>
  <si>
    <t>PASSAGENS E DESPESAS COM LOCOMOCAO</t>
  </si>
  <si>
    <t>PASSAGENS - PESSOA JURIDICA</t>
  </si>
  <si>
    <t>VOETUR TURISMO E REPRESENTACOES LTDA</t>
  </si>
  <si>
    <t>3</t>
  </si>
  <si>
    <t>4</t>
  </si>
  <si>
    <t>305</t>
  </si>
  <si>
    <t>444</t>
  </si>
  <si>
    <t>30</t>
  </si>
  <si>
    <t>193</t>
  </si>
  <si>
    <t>286</t>
  </si>
  <si>
    <t>SERVICOS DE TECNOLOGIA DA INFORMACAO E COMUNICACAO -  PESSOA JURIDICA</t>
  </si>
  <si>
    <t>SERVICO DE INFORMATICA EXECUTADO PELA PRODEMGE</t>
  </si>
  <si>
    <t>COMPANHIA DE TECNOLOGIA DA INFORMACAO DO ESTADO DE MINAS GERAIS-PRODEM</t>
  </si>
  <si>
    <t>SERVICO DE TECNOLOGIA DA INFORMACAO</t>
  </si>
  <si>
    <t>SERVICO DE TELECOMUNICACAO</t>
  </si>
  <si>
    <t>CLARO S.A.</t>
  </si>
  <si>
    <t>EQUIPAMENTOS E MATERIAL PERMANENTE</t>
  </si>
  <si>
    <t>EQUIPAMENTOS DE INFORMATICA</t>
  </si>
  <si>
    <t>1</t>
  </si>
  <si>
    <t>24</t>
  </si>
  <si>
    <t>2252</t>
  </si>
  <si>
    <t>SERVICO FEDERAL DE PROCESSAMENTO DE DADOS (SERPRO)</t>
  </si>
  <si>
    <t>145</t>
  </si>
  <si>
    <t>6942</t>
  </si>
  <si>
    <t>51</t>
  </si>
  <si>
    <t>208</t>
  </si>
  <si>
    <t>420</t>
  </si>
  <si>
    <t>SOLUTI - SOLUCOES EM NEGOCIOS INTELIGENTES S/A</t>
  </si>
  <si>
    <t>X.DIGITAL BRASIL SEGURANCA DA INFORMACAO LTDA</t>
  </si>
  <si>
    <t>353</t>
  </si>
  <si>
    <t>AMERICAN LIFE COMPANHIA DE SEGUROS</t>
  </si>
  <si>
    <t>1941</t>
  </si>
  <si>
    <t>1940</t>
  </si>
  <si>
    <t>Competência</t>
  </si>
  <si>
    <t>616197</t>
  </si>
  <si>
    <t>Janeiro</t>
  </si>
  <si>
    <t>80</t>
  </si>
  <si>
    <t>628318</t>
  </si>
  <si>
    <t>Fevereiro</t>
  </si>
  <si>
    <t>214</t>
  </si>
  <si>
    <t>634991</t>
  </si>
  <si>
    <t>Março</t>
  </si>
  <si>
    <t>279</t>
  </si>
  <si>
    <t>644874</t>
  </si>
  <si>
    <t>Abril</t>
  </si>
  <si>
    <t>289</t>
  </si>
  <si>
    <t>651141</t>
  </si>
  <si>
    <t>Maio</t>
  </si>
  <si>
    <t>395</t>
  </si>
  <si>
    <t>654472</t>
  </si>
  <si>
    <t>396</t>
  </si>
  <si>
    <t>228</t>
  </si>
  <si>
    <t>126</t>
  </si>
  <si>
    <t>403</t>
  </si>
  <si>
    <t>209</t>
  </si>
  <si>
    <t>535</t>
  </si>
  <si>
    <t>280</t>
  </si>
  <si>
    <t>732</t>
  </si>
  <si>
    <t>330</t>
  </si>
  <si>
    <t>881</t>
  </si>
  <si>
    <t>394</t>
  </si>
  <si>
    <t>Junho</t>
  </si>
  <si>
    <t>124</t>
  </si>
  <si>
    <t>1111039</t>
  </si>
  <si>
    <t>210</t>
  </si>
  <si>
    <t>1124808</t>
  </si>
  <si>
    <t>349</t>
  </si>
  <si>
    <t>1133514</t>
  </si>
  <si>
    <t>397</t>
  </si>
  <si>
    <t>1133515</t>
  </si>
  <si>
    <t>398</t>
  </si>
  <si>
    <t>125</t>
  </si>
  <si>
    <t>1111040</t>
  </si>
  <si>
    <t>1124809</t>
  </si>
  <si>
    <t>351</t>
  </si>
  <si>
    <t>122</t>
  </si>
  <si>
    <t>1111038</t>
  </si>
  <si>
    <t>211</t>
  </si>
  <si>
    <t>1117656</t>
  </si>
  <si>
    <t>213</t>
  </si>
  <si>
    <t>1124807</t>
  </si>
  <si>
    <t>350</t>
  </si>
  <si>
    <t>1133513</t>
  </si>
  <si>
    <t>399</t>
  </si>
  <si>
    <t>04.124.004.4312.0001</t>
  </si>
  <si>
    <t>04.124.003.4310.0001</t>
  </si>
  <si>
    <t>04.124.001.4304.0001</t>
  </si>
  <si>
    <t>04.124.002.4307.0001</t>
  </si>
  <si>
    <t>04.124.003.4303.0001</t>
  </si>
  <si>
    <t>223526</t>
  </si>
  <si>
    <t>25</t>
  </si>
  <si>
    <t>241846</t>
  </si>
  <si>
    <t>81</t>
  </si>
  <si>
    <t>265356</t>
  </si>
  <si>
    <t>233</t>
  </si>
  <si>
    <t>255</t>
  </si>
  <si>
    <t>285080</t>
  </si>
  <si>
    <t>302279</t>
  </si>
  <si>
    <t>354</t>
  </si>
  <si>
    <t>322854</t>
  </si>
  <si>
    <t>428</t>
  </si>
  <si>
    <t>04.126.004.4314.0001</t>
  </si>
  <si>
    <t>127</t>
  </si>
  <si>
    <t>773218</t>
  </si>
  <si>
    <t>215</t>
  </si>
  <si>
    <t>DATEN TECNOLOGIA LTDA</t>
  </si>
  <si>
    <t>304</t>
  </si>
  <si>
    <t>75244</t>
  </si>
  <si>
    <t>285</t>
  </si>
  <si>
    <t>226</t>
  </si>
  <si>
    <t>76079403</t>
  </si>
  <si>
    <t>177</t>
  </si>
  <si>
    <t>691</t>
  </si>
  <si>
    <t>355</t>
  </si>
  <si>
    <t>MAPDATA - TECNOLOGIA, INFORMAÇÃO E COMÉRCIO LTDA</t>
  </si>
  <si>
    <t>227</t>
  </si>
  <si>
    <t>14741</t>
  </si>
  <si>
    <t>393</t>
  </si>
  <si>
    <t>115</t>
  </si>
  <si>
    <t>855</t>
  </si>
  <si>
    <t>119</t>
  </si>
  <si>
    <t>856</t>
  </si>
  <si>
    <t>120</t>
  </si>
  <si>
    <t>1342</t>
  </si>
  <si>
    <t>137</t>
  </si>
  <si>
    <t>1343</t>
  </si>
  <si>
    <t>1325</t>
  </si>
  <si>
    <t>138</t>
  </si>
  <si>
    <t>219</t>
  </si>
  <si>
    <t>1942</t>
  </si>
  <si>
    <t>220</t>
  </si>
  <si>
    <t>2615</t>
  </si>
  <si>
    <t>296</t>
  </si>
  <si>
    <t>2616</t>
  </si>
  <si>
    <t>297</t>
  </si>
  <si>
    <t>3268</t>
  </si>
  <si>
    <t>365</t>
  </si>
  <si>
    <t>3269</t>
  </si>
  <si>
    <t>366</t>
  </si>
  <si>
    <t>4059</t>
  </si>
  <si>
    <t>434</t>
  </si>
  <si>
    <t>4060</t>
  </si>
  <si>
    <t>435</t>
  </si>
  <si>
    <t>50</t>
  </si>
  <si>
    <t>854</t>
  </si>
  <si>
    <t>79</t>
  </si>
  <si>
    <t>1341</t>
  </si>
  <si>
    <t>141</t>
  </si>
  <si>
    <t>232</t>
  </si>
  <si>
    <t>2614</t>
  </si>
  <si>
    <t>298</t>
  </si>
  <si>
    <t>3267</t>
  </si>
  <si>
    <t>364</t>
  </si>
  <si>
    <t>4058</t>
  </si>
  <si>
    <t>440</t>
  </si>
  <si>
    <t>128</t>
  </si>
  <si>
    <t>144</t>
  </si>
  <si>
    <t>04.124.002.4309.0001</t>
  </si>
  <si>
    <t>853</t>
  </si>
  <si>
    <t>72</t>
  </si>
  <si>
    <t>1340</t>
  </si>
  <si>
    <t>156</t>
  </si>
  <si>
    <t>2054</t>
  </si>
  <si>
    <t>224</t>
  </si>
  <si>
    <t>222</t>
  </si>
  <si>
    <t>2920</t>
  </si>
  <si>
    <t>299</t>
  </si>
  <si>
    <t>3449</t>
  </si>
  <si>
    <t>389</t>
  </si>
  <si>
    <t>4057</t>
  </si>
  <si>
    <t>445</t>
  </si>
  <si>
    <t>67</t>
  </si>
  <si>
    <t>148</t>
  </si>
  <si>
    <t>225</t>
  </si>
  <si>
    <t>300</t>
  </si>
  <si>
    <t>390</t>
  </si>
  <si>
    <t>442</t>
  </si>
  <si>
    <t>23</t>
  </si>
  <si>
    <t>60</t>
  </si>
  <si>
    <t>231</t>
  </si>
  <si>
    <t>301</t>
  </si>
  <si>
    <t>387</t>
  </si>
  <si>
    <t>443</t>
  </si>
  <si>
    <t>439</t>
  </si>
  <si>
    <t>04.124.003.4311.0001</t>
  </si>
  <si>
    <t>61</t>
  </si>
  <si>
    <t>143</t>
  </si>
  <si>
    <t>217</t>
  </si>
  <si>
    <t>302</t>
  </si>
  <si>
    <t>388</t>
  </si>
  <si>
    <t>437</t>
  </si>
  <si>
    <t>22</t>
  </si>
  <si>
    <t>118</t>
  </si>
  <si>
    <t>149</t>
  </si>
  <si>
    <t>218</t>
  </si>
  <si>
    <t>303</t>
  </si>
  <si>
    <t>384</t>
  </si>
  <si>
    <t>438</t>
  </si>
  <si>
    <t>04.124.004.4313.0001</t>
  </si>
  <si>
    <t>26</t>
  </si>
  <si>
    <t>62</t>
  </si>
  <si>
    <t>142</t>
  </si>
  <si>
    <t>216</t>
  </si>
  <si>
    <t>386</t>
  </si>
  <si>
    <t>436</t>
  </si>
  <si>
    <t>116</t>
  </si>
  <si>
    <t>112</t>
  </si>
  <si>
    <t>852</t>
  </si>
  <si>
    <t>134</t>
  </si>
  <si>
    <t>1339</t>
  </si>
  <si>
    <t>140</t>
  </si>
  <si>
    <t>1939</t>
  </si>
  <si>
    <t>221</t>
  </si>
  <si>
    <t>2613</t>
  </si>
  <si>
    <t>308</t>
  </si>
  <si>
    <t>3266</t>
  </si>
  <si>
    <t>367</t>
  </si>
  <si>
    <t>4056</t>
  </si>
  <si>
    <t>851</t>
  </si>
  <si>
    <t>1338</t>
  </si>
  <si>
    <t>139</t>
  </si>
  <si>
    <t>2612</t>
  </si>
  <si>
    <t>3265</t>
  </si>
  <si>
    <t>35</t>
  </si>
  <si>
    <t>385</t>
  </si>
  <si>
    <t>4055</t>
  </si>
  <si>
    <t>441</t>
  </si>
  <si>
    <t>123</t>
  </si>
  <si>
    <t>2372</t>
  </si>
  <si>
    <t>242</t>
  </si>
  <si>
    <t>29</t>
  </si>
  <si>
    <t>850</t>
  </si>
  <si>
    <t>88</t>
  </si>
  <si>
    <t>1337</t>
  </si>
  <si>
    <t>146</t>
  </si>
  <si>
    <t>1937</t>
  </si>
  <si>
    <t>223</t>
  </si>
  <si>
    <t>2611</t>
  </si>
  <si>
    <t>306</t>
  </si>
  <si>
    <t>3264</t>
  </si>
  <si>
    <t>368</t>
  </si>
  <si>
    <t>4054</t>
  </si>
  <si>
    <t>132</t>
  </si>
  <si>
    <t>4437</t>
  </si>
  <si>
    <t>106</t>
  </si>
  <si>
    <t>6943</t>
  </si>
  <si>
    <t>184</t>
  </si>
  <si>
    <t>10437</t>
  </si>
  <si>
    <t>253</t>
  </si>
  <si>
    <t>14427</t>
  </si>
  <si>
    <t>334</t>
  </si>
  <si>
    <t>16758</t>
  </si>
  <si>
    <t>413</t>
  </si>
  <si>
    <t>136</t>
  </si>
  <si>
    <t>59</t>
  </si>
  <si>
    <t>109</t>
  </si>
  <si>
    <t>189</t>
  </si>
  <si>
    <t>256</t>
  </si>
  <si>
    <t>340</t>
  </si>
  <si>
    <t>416</t>
  </si>
  <si>
    <t>04.124.001.4305.0001</t>
  </si>
  <si>
    <t>40</t>
  </si>
  <si>
    <t>194</t>
  </si>
  <si>
    <t>259</t>
  </si>
  <si>
    <t>338</t>
  </si>
  <si>
    <t>419</t>
  </si>
  <si>
    <t>58</t>
  </si>
  <si>
    <t>114</t>
  </si>
  <si>
    <t>198</t>
  </si>
  <si>
    <t>261</t>
  </si>
  <si>
    <t>346</t>
  </si>
  <si>
    <t>421</t>
  </si>
  <si>
    <t>48</t>
  </si>
  <si>
    <t>202</t>
  </si>
  <si>
    <t>266</t>
  </si>
  <si>
    <t>343</t>
  </si>
  <si>
    <t>423</t>
  </si>
  <si>
    <t>133</t>
  </si>
  <si>
    <t>2154</t>
  </si>
  <si>
    <t>2247</t>
  </si>
  <si>
    <t>2257</t>
  </si>
  <si>
    <t>32</t>
  </si>
  <si>
    <t>107</t>
  </si>
  <si>
    <t>4439</t>
  </si>
  <si>
    <t>108</t>
  </si>
  <si>
    <t>6928</t>
  </si>
  <si>
    <t>186</t>
  </si>
  <si>
    <t>249</t>
  </si>
  <si>
    <t>185</t>
  </si>
  <si>
    <t>6953</t>
  </si>
  <si>
    <t>188</t>
  </si>
  <si>
    <t>254</t>
  </si>
  <si>
    <t>10458</t>
  </si>
  <si>
    <t>14405</t>
  </si>
  <si>
    <t>336</t>
  </si>
  <si>
    <t>337</t>
  </si>
  <si>
    <t>414</t>
  </si>
  <si>
    <t>16759</t>
  </si>
  <si>
    <t>415</t>
  </si>
  <si>
    <t>34</t>
  </si>
  <si>
    <t>38</t>
  </si>
  <si>
    <t>37</t>
  </si>
  <si>
    <t>39</t>
  </si>
  <si>
    <t>110</t>
  </si>
  <si>
    <t>111</t>
  </si>
  <si>
    <t>191</t>
  </si>
  <si>
    <t>192</t>
  </si>
  <si>
    <t>257</t>
  </si>
  <si>
    <t>258</t>
  </si>
  <si>
    <t>341</t>
  </si>
  <si>
    <t>342</t>
  </si>
  <si>
    <t>417</t>
  </si>
  <si>
    <t>418</t>
  </si>
  <si>
    <t>135</t>
  </si>
  <si>
    <t>52</t>
  </si>
  <si>
    <t>42</t>
  </si>
  <si>
    <t>43</t>
  </si>
  <si>
    <t>113</t>
  </si>
  <si>
    <t>195</t>
  </si>
  <si>
    <t>196</t>
  </si>
  <si>
    <t>197</t>
  </si>
  <si>
    <t>260</t>
  </si>
  <si>
    <t>339</t>
  </si>
  <si>
    <t>45</t>
  </si>
  <si>
    <t>46</t>
  </si>
  <si>
    <t>47</t>
  </si>
  <si>
    <t>199</t>
  </si>
  <si>
    <t>200</t>
  </si>
  <si>
    <t>201</t>
  </si>
  <si>
    <t>262</t>
  </si>
  <si>
    <t>347</t>
  </si>
  <si>
    <t>422</t>
  </si>
  <si>
    <t>49</t>
  </si>
  <si>
    <t>117</t>
  </si>
  <si>
    <t>203</t>
  </si>
  <si>
    <t>204</t>
  </si>
  <si>
    <t>206</t>
  </si>
  <si>
    <t>205</t>
  </si>
  <si>
    <t>265</t>
  </si>
  <si>
    <t>264</t>
  </si>
  <si>
    <t>344</t>
  </si>
  <si>
    <t>345</t>
  </si>
  <si>
    <t>424</t>
  </si>
  <si>
    <t>425</t>
  </si>
  <si>
    <t>57041290</t>
  </si>
  <si>
    <t>53</t>
  </si>
  <si>
    <t>57041291</t>
  </si>
  <si>
    <t>54</t>
  </si>
  <si>
    <t>58442560</t>
  </si>
  <si>
    <t>151</t>
  </si>
  <si>
    <t>58442561</t>
  </si>
  <si>
    <t>152</t>
  </si>
  <si>
    <t>59871935</t>
  </si>
  <si>
    <t>229</t>
  </si>
  <si>
    <t>59871936</t>
  </si>
  <si>
    <t>230</t>
  </si>
  <si>
    <t>61293080</t>
  </si>
  <si>
    <t>293</t>
  </si>
  <si>
    <t>61293081</t>
  </si>
  <si>
    <t>294</t>
  </si>
  <si>
    <t>62756738</t>
  </si>
  <si>
    <t>374</t>
  </si>
  <si>
    <t>62756739</t>
  </si>
  <si>
    <t>375</t>
  </si>
  <si>
    <t>64248156</t>
  </si>
  <si>
    <t>450</t>
  </si>
  <si>
    <t>64248157</t>
  </si>
  <si>
    <t>451</t>
  </si>
  <si>
    <t>121</t>
  </si>
  <si>
    <t>1105479</t>
  </si>
  <si>
    <t>1105791</t>
  </si>
  <si>
    <t>1105980</t>
  </si>
  <si>
    <t>166</t>
  </si>
  <si>
    <t>1106162</t>
  </si>
  <si>
    <t>244</t>
  </si>
  <si>
    <t>1106471</t>
  </si>
  <si>
    <t>310</t>
  </si>
  <si>
    <t>1106614</t>
  </si>
  <si>
    <t>359</t>
  </si>
  <si>
    <t>14.422.001.4306.0001</t>
  </si>
  <si>
    <t>246</t>
  </si>
  <si>
    <t>313</t>
  </si>
  <si>
    <t>360</t>
  </si>
  <si>
    <t>164</t>
  </si>
  <si>
    <t>251</t>
  </si>
  <si>
    <t>312</t>
  </si>
  <si>
    <t>361</t>
  </si>
  <si>
    <t>165</t>
  </si>
  <si>
    <t>250</t>
  </si>
  <si>
    <t>311</t>
  </si>
  <si>
    <t>362</t>
  </si>
  <si>
    <t>245</t>
  </si>
  <si>
    <t>309</t>
  </si>
  <si>
    <t>363</t>
  </si>
  <si>
    <t>Data do Registro Documento Empenho</t>
  </si>
  <si>
    <t>Data do Registro Documento Liquidação</t>
  </si>
  <si>
    <t>Data de Vencimento Liquidação</t>
  </si>
  <si>
    <t>Data do Pagamento</t>
  </si>
  <si>
    <t>Data do Registro</t>
  </si>
  <si>
    <t>Valor da Despesa Liquidada</t>
  </si>
  <si>
    <t>Valor Pago Financeiro</t>
  </si>
  <si>
    <t>Justificativa (casos que tenha ocorrida a quebra da ordem)</t>
  </si>
  <si>
    <t>SERVIÇOS DE TECNOLOGIA DA INFORMAÇÃO E COMUNICAÇÃO - PESSOA JURÍDICA</t>
  </si>
  <si>
    <t>SERVIÇO DE INFORMÁTICA EXECUTADO PELA PRODEMGE</t>
  </si>
  <si>
    <t>COMPANHIA DE TECNOLOGIA DA INFORMAÇÃO DO ESTADO DE MINAS GERAIS - PRODEMGE</t>
  </si>
  <si>
    <t>28</t>
  </si>
  <si>
    <t>Período aguardando assinatura digital do ordenador de despesas</t>
  </si>
  <si>
    <t>SERVIÇO DE TECNOLOGIA DA INFORMAÇÃO</t>
  </si>
  <si>
    <t>MAPDATA - TECNOLOGIA, INFORMÁTICA E COMPÉRCIO LTDA</t>
  </si>
  <si>
    <t>Garantia na regularidade dos pagamentos, resguardando o período de assinatura digital do ordenador de despesas</t>
  </si>
  <si>
    <t>PASSAGENS E DESPESAS COM LOCOMOÇÃO</t>
  </si>
  <si>
    <t>PASSAGENS - PESSOA JURÍDICA</t>
  </si>
  <si>
    <t>VOETUR TURISMO E REPRESENTAÇÕES LTDA</t>
  </si>
  <si>
    <t>LOCAÇÃO DE MÃO-DE-OBRA</t>
  </si>
  <si>
    <t>LOCAÇÃO DE SERVIÇOS DE APOIO ADMINISTRATIVO REALIZADOS PELA MGS</t>
  </si>
  <si>
    <t>MGS MINAS GERAIS ADMINISTRAÇÃO E SERVIÇOS S.A.</t>
  </si>
  <si>
    <t>DESPESA COM O PAGAMENTO DE ENCARGOS TRABALHISTAS A MGS</t>
  </si>
  <si>
    <t>OUTROS SERVIÇOS DE TERCEIROS - PESSOA JURÍDICA</t>
  </si>
  <si>
    <t>LOCAÇÃO DE VEÍCULOS</t>
  </si>
  <si>
    <t>LOCALIZA VEÍCULOS ESPECIAIS S.A.</t>
  </si>
  <si>
    <t>SERVIÇO DE ADMINISTRAÇÃO E GERENCIAMENTO D EFROTA DE VEÍCULOS</t>
  </si>
  <si>
    <t>ABASTEK AUTOMAÇÃO LTDA</t>
  </si>
  <si>
    <t>SERVIÇOS DE INFORMÁTICA EXECUTADO PELA PRODEMGE</t>
  </si>
  <si>
    <t>SERVIÇO FEDERAL DE PROCESSAMENTO DE DADOS (SERPRO)</t>
  </si>
  <si>
    <t>PRÊMIOS DE SEGUROS</t>
  </si>
  <si>
    <t>01/02/2024</t>
  </si>
  <si>
    <t>15/07/2024</t>
  </si>
  <si>
    <t>24/07/2024</t>
  </si>
  <si>
    <t>454</t>
  </si>
  <si>
    <t>458</t>
  </si>
  <si>
    <t>453</t>
  </si>
  <si>
    <t>455</t>
  </si>
  <si>
    <t>SERVIÇO DE TELECOMUNICAÇÃO</t>
  </si>
  <si>
    <t>466</t>
  </si>
  <si>
    <t>459</t>
  </si>
  <si>
    <t>465</t>
  </si>
  <si>
    <t>LOCAÇÃO DE SERVIÇO DE APOIO ADMINISTRATIVO REALIZADOS PELA MGS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</si>
  <si>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</si>
  <si>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</si>
  <si>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</si>
  <si>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</si>
  <si>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</si>
  <si>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</si>
  <si>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</si>
  <si>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</si>
  <si>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</si>
  <si>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</si>
  <si>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</si>
  <si>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</si>
  <si>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</si>
  <si>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</si>
  <si>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</si>
  <si>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</si>
  <si>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</si>
  <si>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</si>
  <si>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</si>
  <si>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</si>
  <si>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</si>
  <si>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</si>
  <si>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</si>
  <si>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464</t>
  </si>
  <si>
    <t>506</t>
  </si>
  <si>
    <t>463</t>
  </si>
  <si>
    <t>AQUISIÇÃO DE SOFTWARE DESENVOLVIDO PELA PRODEMGE</t>
  </si>
  <si>
    <t>503</t>
  </si>
  <si>
    <t>SERVIÇOS DE TECNOLOGIA DA INFORMAÇÃO</t>
  </si>
  <si>
    <t>507</t>
  </si>
  <si>
    <t>513</t>
  </si>
  <si>
    <t>514</t>
  </si>
  <si>
    <t>510</t>
  </si>
  <si>
    <t>512</t>
  </si>
  <si>
    <t>509</t>
  </si>
  <si>
    <t>523</t>
  </si>
  <si>
    <t>518</t>
  </si>
  <si>
    <t>526</t>
  </si>
  <si>
    <t>519</t>
  </si>
  <si>
    <t>524</t>
  </si>
  <si>
    <t>520</t>
  </si>
  <si>
    <t>521</t>
  </si>
  <si>
    <t>SOLUTI - SOLUÇÕES EM NEGÓCIOS INTELIGENTES S.A.</t>
  </si>
  <si>
    <t>532</t>
  </si>
  <si>
    <t>533</t>
  </si>
  <si>
    <t>530</t>
  </si>
  <si>
    <t>534</t>
  </si>
  <si>
    <t>595</t>
  </si>
  <si>
    <t>598</t>
  </si>
  <si>
    <t>596</t>
  </si>
  <si>
    <t>597</t>
  </si>
  <si>
    <t>600</t>
  </si>
  <si>
    <t>592</t>
  </si>
  <si>
    <t>593</t>
  </si>
  <si>
    <t>536</t>
  </si>
  <si>
    <t>537</t>
  </si>
  <si>
    <t>542</t>
  </si>
  <si>
    <t>539</t>
  </si>
  <si>
    <t>540</t>
  </si>
  <si>
    <t>543</t>
  </si>
  <si>
    <t>544</t>
  </si>
  <si>
    <t>545</t>
  </si>
  <si>
    <t>546</t>
  </si>
  <si>
    <t>547</t>
  </si>
  <si>
    <t>575</t>
  </si>
  <si>
    <t>574</t>
  </si>
  <si>
    <t>515</t>
  </si>
  <si>
    <t>531</t>
  </si>
  <si>
    <t>576</t>
  </si>
  <si>
    <t>527</t>
  </si>
  <si>
    <t>522</t>
  </si>
  <si>
    <t>516</t>
  </si>
  <si>
    <t>630</t>
  </si>
  <si>
    <t>525</t>
  </si>
  <si>
    <t>577</t>
  </si>
  <si>
    <t>579</t>
  </si>
  <si>
    <t>580</t>
  </si>
  <si>
    <t>517</t>
  </si>
  <si>
    <t>581</t>
  </si>
  <si>
    <t>562</t>
  </si>
  <si>
    <t>601</t>
  </si>
  <si>
    <t>561</t>
  </si>
  <si>
    <t>563</t>
  </si>
  <si>
    <t>559</t>
  </si>
  <si>
    <t>560</t>
  </si>
  <si>
    <t>529</t>
  </si>
  <si>
    <t>ALLSEG SEGURADORA S.A.</t>
  </si>
  <si>
    <t>678</t>
  </si>
  <si>
    <t>679</t>
  </si>
  <si>
    <t>677</t>
  </si>
  <si>
    <t>680</t>
  </si>
  <si>
    <t>684</t>
  </si>
  <si>
    <t>685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</si>
  <si>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</si>
  <si>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</si>
  <si>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</si>
  <si>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</si>
  <si>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</si>
  <si>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</si>
  <si>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</si>
  <si>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</si>
  <si>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</si>
  <si>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</si>
  <si>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</si>
  <si>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</si>
  <si>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</si>
  <si>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701</t>
  </si>
  <si>
    <t>Registro da ordem de pagamento dia 21/10/24 e assinatura do ordenador de despesas dia 25/10/24</t>
  </si>
  <si>
    <t>702</t>
  </si>
  <si>
    <t>706</t>
  </si>
  <si>
    <t>625</t>
  </si>
  <si>
    <t>Vencimento da liquidação se deu em dia da semana não útil, por essa razão houve alteração do pagamento</t>
  </si>
  <si>
    <t>626</t>
  </si>
  <si>
    <t>703</t>
  </si>
  <si>
    <t>616</t>
  </si>
  <si>
    <t>617</t>
  </si>
  <si>
    <t>716</t>
  </si>
  <si>
    <t>631</t>
  </si>
  <si>
    <t>632</t>
  </si>
  <si>
    <t>707</t>
  </si>
  <si>
    <t>623</t>
  </si>
  <si>
    <t>624</t>
  </si>
  <si>
    <t>696</t>
  </si>
  <si>
    <t>629</t>
  </si>
  <si>
    <t>717</t>
  </si>
  <si>
    <t>Ordem de pagamento rejeitada pelo banco</t>
  </si>
  <si>
    <t>619</t>
  </si>
  <si>
    <t>620</t>
  </si>
  <si>
    <t>695</t>
  </si>
  <si>
    <t>699</t>
  </si>
  <si>
    <t>694</t>
  </si>
  <si>
    <t>268</t>
  </si>
  <si>
    <t>627</t>
  </si>
  <si>
    <t>628</t>
  </si>
  <si>
    <t>697</t>
  </si>
  <si>
    <t>CURSOS DE FORMAÇÃO, CAPACITAÇÃO E PÓS-GRADUAÇÃO PARA SERVIDORES</t>
  </si>
  <si>
    <t>FUNDAÇÃO GETÚLIO VARGAS</t>
  </si>
  <si>
    <t>236</t>
  </si>
  <si>
    <t>614</t>
  </si>
  <si>
    <t>REPARO DE VEÍCULOS</t>
  </si>
  <si>
    <t>THIAGO AROUCA ARAÚJO 06100142694 - ME</t>
  </si>
  <si>
    <t>277</t>
  </si>
  <si>
    <t>711</t>
  </si>
  <si>
    <t>OP 688 REJEITADA PELO BANCO</t>
  </si>
  <si>
    <t>SX CORP LTDA</t>
  </si>
  <si>
    <t>283</t>
  </si>
  <si>
    <t>687</t>
  </si>
  <si>
    <t>669</t>
  </si>
  <si>
    <t>618</t>
  </si>
  <si>
    <t>672</t>
  </si>
  <si>
    <t>609</t>
  </si>
  <si>
    <t>612</t>
  </si>
  <si>
    <t>608</t>
  </si>
  <si>
    <t>610</t>
  </si>
  <si>
    <t>611</t>
  </si>
  <si>
    <t>615</t>
  </si>
  <si>
    <t>564</t>
  </si>
  <si>
    <t>670</t>
  </si>
  <si>
    <t>291</t>
  </si>
  <si>
    <t>659</t>
  </si>
  <si>
    <t>660</t>
  </si>
  <si>
    <t>777</t>
  </si>
  <si>
    <t>775</t>
  </si>
  <si>
    <t>780</t>
  </si>
  <si>
    <t>778</t>
  </si>
  <si>
    <t>781</t>
  </si>
  <si>
    <t>782</t>
  </si>
  <si>
    <t>728</t>
  </si>
  <si>
    <t>726</t>
  </si>
  <si>
    <t>727</t>
  </si>
  <si>
    <t>739</t>
  </si>
  <si>
    <t>817</t>
  </si>
  <si>
    <t>737</t>
  </si>
  <si>
    <t>738</t>
  </si>
  <si>
    <t>818</t>
  </si>
  <si>
    <t>819</t>
  </si>
  <si>
    <t>820</t>
  </si>
  <si>
    <t>821</t>
  </si>
  <si>
    <t>Antecipação do pagamento pelo motivo de feriado nacional de finados</t>
  </si>
  <si>
    <t>733</t>
  </si>
  <si>
    <t>721</t>
  </si>
  <si>
    <t>722</t>
  </si>
  <si>
    <t>723</t>
  </si>
  <si>
    <t>724</t>
  </si>
  <si>
    <t>725</t>
  </si>
  <si>
    <t>763</t>
  </si>
  <si>
    <t>Vencimento da liquidação se deu em dia da semana não útil, por essa razão houve antecipação</t>
  </si>
  <si>
    <t>764</t>
  </si>
  <si>
    <t>757</t>
  </si>
  <si>
    <t>768</t>
  </si>
  <si>
    <t>769</t>
  </si>
  <si>
    <t>770</t>
  </si>
  <si>
    <t>767</t>
  </si>
  <si>
    <t>771</t>
  </si>
  <si>
    <t>766</t>
  </si>
  <si>
    <t>31/11/2024</t>
  </si>
  <si>
    <t>784</t>
  </si>
  <si>
    <t>761</t>
  </si>
  <si>
    <t>760</t>
  </si>
  <si>
    <t>772</t>
  </si>
  <si>
    <t>681</t>
  </si>
  <si>
    <t>749</t>
  </si>
  <si>
    <t>750</t>
  </si>
  <si>
    <t>675</t>
  </si>
  <si>
    <t>CS BRASIL FROTAS S.A.</t>
  </si>
  <si>
    <t>243</t>
  </si>
  <si>
    <t>758</t>
  </si>
  <si>
    <t>735</t>
  </si>
  <si>
    <t>872</t>
  </si>
  <si>
    <t>Ponto facultativo dia 24/12/24 e feriado nacional em 25/12/24</t>
  </si>
  <si>
    <t>874</t>
  </si>
  <si>
    <t>876</t>
  </si>
  <si>
    <t>870</t>
  </si>
  <si>
    <t>879</t>
  </si>
  <si>
    <t>880</t>
  </si>
  <si>
    <t>812</t>
  </si>
  <si>
    <t>910</t>
  </si>
  <si>
    <t>Pagamento antecipado pelo motivo de 31 de dezembro não haver compensação bancária para fechamento do balanço do exercício.</t>
  </si>
  <si>
    <t>813</t>
  </si>
  <si>
    <t>814</t>
  </si>
  <si>
    <t>815</t>
  </si>
  <si>
    <t>816</t>
  </si>
  <si>
    <t>911</t>
  </si>
  <si>
    <t>912</t>
  </si>
  <si>
    <t>913</t>
  </si>
  <si>
    <t>914</t>
  </si>
  <si>
    <t>915</t>
  </si>
  <si>
    <t>822</t>
  </si>
  <si>
    <t>925</t>
  </si>
  <si>
    <t>Feriado nacional - Natal e encerramento do exercício financeiro de 2024</t>
  </si>
  <si>
    <t>825</t>
  </si>
  <si>
    <t>823</t>
  </si>
  <si>
    <t>824</t>
  </si>
  <si>
    <t>926</t>
  </si>
  <si>
    <t>826</t>
  </si>
  <si>
    <t>917</t>
  </si>
  <si>
    <t>827</t>
  </si>
  <si>
    <t>828</t>
  </si>
  <si>
    <t>829</t>
  </si>
  <si>
    <t>918</t>
  </si>
  <si>
    <t>830</t>
  </si>
  <si>
    <t>919</t>
  </si>
  <si>
    <t>831</t>
  </si>
  <si>
    <t>832</t>
  </si>
  <si>
    <t>833</t>
  </si>
  <si>
    <t>834</t>
  </si>
  <si>
    <t>920</t>
  </si>
  <si>
    <t>921</t>
  </si>
  <si>
    <t>896</t>
  </si>
  <si>
    <t>892</t>
  </si>
  <si>
    <t>Feriado nacional - Natal e encerramento do exercício financeiro de 2025</t>
  </si>
  <si>
    <t>906</t>
  </si>
  <si>
    <t>842</t>
  </si>
  <si>
    <t>843</t>
  </si>
  <si>
    <t>905</t>
  </si>
  <si>
    <t>904</t>
  </si>
  <si>
    <t>902</t>
  </si>
  <si>
    <t>899</t>
  </si>
  <si>
    <t>903</t>
  </si>
  <si>
    <t>900</t>
  </si>
  <si>
    <t>907</t>
  </si>
  <si>
    <t>888</t>
  </si>
  <si>
    <t>901</t>
  </si>
  <si>
    <t>877</t>
  </si>
  <si>
    <t>LANLINK SOLUÇÕES E COMERCIALIZAÇÃO EM INFROMÁTICA S.A.</t>
  </si>
  <si>
    <t>278</t>
  </si>
  <si>
    <t>801</t>
  </si>
  <si>
    <t>799</t>
  </si>
  <si>
    <t>CURSOS, EXPOSIÇÕES, CONGRESSOS E CONFERÊNCIAS</t>
  </si>
  <si>
    <t>INSTITUTO DOS AUDITORES INTERNOS DO BRASIL</t>
  </si>
  <si>
    <t>272</t>
  </si>
  <si>
    <t>752</t>
  </si>
  <si>
    <t>MINDWORKS - TECNOLOGIA E TREINAMENTO LTDA</t>
  </si>
  <si>
    <t>318</t>
  </si>
  <si>
    <t>929</t>
  </si>
  <si>
    <t>798</t>
  </si>
  <si>
    <t>868</t>
  </si>
  <si>
    <t>796</t>
  </si>
  <si>
    <t>797</t>
  </si>
  <si>
    <t>878</t>
  </si>
  <si>
    <t>795</t>
  </si>
  <si>
    <t>794</t>
  </si>
  <si>
    <t>928</t>
  </si>
  <si>
    <t>793</t>
  </si>
  <si>
    <t>866</t>
  </si>
  <si>
    <t>927</t>
  </si>
  <si>
    <t>792</t>
  </si>
  <si>
    <t>884</t>
  </si>
  <si>
    <t>891</t>
  </si>
  <si>
    <t>867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</si>
</sst>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rial"/>
    </font>
    <font>
      <b/>
      <sz val="12"/>
      <color rgb="FF000000"/>
      <name val="Arial"/>
    </font>
    <font>
      <b/>
      <sz val="9"/>
      <color rgb="FFFFFFFF"/>
      <name val="Arial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sz val="9"/>
      <color theme="1"/>
      <name val="Arial"/>
    </font>
    <font>
      <sz val="9"/>
      <color theme="4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/>
      <diagonal/>
    </border>
    <border>
      <left/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/>
      <top style="thin">
        <color rgb="FFCACAD9"/>
      </top>
      <bottom style="thin">
        <color rgb="FFCACAD9"/>
      </bottom>
      <diagonal/>
    </border>
    <border>
      <left/>
      <right style="thin">
        <color rgb="FFCACAD9"/>
      </right>
      <top style="thin">
        <color rgb="FFCACAD9"/>
      </top>
      <bottom/>
      <diagonal/>
    </border>
    <border>
      <left style="thin">
        <color rgb="FFCACAD9"/>
      </left>
      <right/>
      <top style="thin">
        <color rgb="FFCACAD9"/>
      </top>
      <bottom/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right"/>
    </xf>
    <xf numFmtId="49" fontId="3" fillId="2" borderId="0" xfId="0" applyNumberFormat="1" applyFont="1" applyFill="1" applyBorder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14" fontId="2" fillId="2" borderId="0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43" fontId="2" fillId="2" borderId="0" xfId="1" applyFont="1" applyFill="1" applyAlignment="1">
      <alignment horizontal="right"/>
    </xf>
    <xf numFmtId="43" fontId="0" fillId="0" borderId="0" xfId="1" applyFont="1"/>
    <xf numFmtId="43" fontId="5" fillId="3" borderId="4" xfId="1" applyFont="1" applyFill="1" applyBorder="1" applyAlignment="1">
      <alignment horizontal="center" vertical="center" wrapText="1"/>
    </xf>
    <xf numFmtId="43" fontId="6" fillId="0" borderId="6" xfId="1" applyFont="1" applyBorder="1" applyAlignment="1">
      <alignment horizontal="right"/>
    </xf>
    <xf numFmtId="14" fontId="2" fillId="2" borderId="0" xfId="0" applyNumberFormat="1" applyFont="1" applyFill="1" applyAlignment="1">
      <alignment horizontal="right"/>
    </xf>
    <xf numFmtId="14" fontId="0" fillId="0" borderId="0" xfId="0" applyNumberFormat="1"/>
    <xf numFmtId="14" fontId="4" fillId="3" borderId="4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49" fontId="0" fillId="0" borderId="0" xfId="0" applyNumberFormat="1"/>
    <xf numFmtId="49" fontId="6" fillId="0" borderId="2" xfId="0" applyNumberFormat="1" applyFont="1" applyBorder="1" applyAlignment="1">
      <alignment horizontal="right"/>
    </xf>
    <xf numFmtId="49" fontId="2" fillId="2" borderId="0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/>
    </xf>
    <xf numFmtId="49" fontId="6" fillId="0" borderId="2" xfId="0" applyNumberFormat="1" applyFont="1" applyBorder="1" applyAlignment="1">
      <alignment horizontal="left"/>
    </xf>
    <xf numFmtId="0" fontId="7" fillId="0" borderId="5" xfId="0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49" fontId="7" fillId="0" borderId="2" xfId="0" applyNumberFormat="1" applyFont="1" applyBorder="1" applyAlignment="1">
      <alignment horizontal="left"/>
    </xf>
    <xf numFmtId="49" fontId="7" fillId="0" borderId="2" xfId="0" applyNumberFormat="1" applyFont="1" applyBorder="1" applyAlignment="1">
      <alignment horizontal="right"/>
    </xf>
    <xf numFmtId="14" fontId="7" fillId="0" borderId="2" xfId="0" applyNumberFormat="1" applyFont="1" applyBorder="1" applyAlignment="1">
      <alignment horizontal="right"/>
    </xf>
    <xf numFmtId="43" fontId="7" fillId="0" borderId="6" xfId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4" xfId="0" applyFont="1" applyBorder="1" applyAlignment="1">
      <alignment horizontal="left"/>
    </xf>
    <xf numFmtId="49" fontId="7" fillId="0" borderId="4" xfId="0" applyNumberFormat="1" applyFont="1" applyBorder="1" applyAlignment="1">
      <alignment horizontal="right"/>
    </xf>
    <xf numFmtId="14" fontId="7" fillId="0" borderId="4" xfId="0" applyNumberFormat="1" applyFont="1" applyBorder="1" applyAlignment="1">
      <alignment horizontal="right"/>
    </xf>
    <xf numFmtId="43" fontId="7" fillId="0" borderId="8" xfId="1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49" fontId="6" fillId="0" borderId="4" xfId="0" applyNumberFormat="1" applyFont="1" applyBorder="1" applyAlignment="1">
      <alignment horizontal="right"/>
    </xf>
    <xf numFmtId="14" fontId="6" fillId="0" borderId="4" xfId="0" applyNumberFormat="1" applyFont="1" applyBorder="1" applyAlignment="1">
      <alignment horizontal="right"/>
    </xf>
    <xf numFmtId="43" fontId="6" fillId="0" borderId="8" xfId="1" applyFont="1" applyBorder="1" applyAlignment="1">
      <alignment horizontal="right"/>
    </xf>
    <xf numFmtId="49" fontId="7" fillId="0" borderId="4" xfId="0" applyNumberFormat="1" applyFont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right"/>
    </xf>
    <xf numFmtId="43" fontId="2" fillId="2" borderId="0" xfId="1" applyFont="1" applyFill="1" applyAlignment="1">
      <alignment horizontal="left"/>
    </xf>
    <xf numFmtId="49" fontId="8" fillId="0" borderId="2" xfId="0" applyNumberFormat="1" applyFont="1" applyBorder="1" applyAlignment="1">
      <alignment horizontal="right"/>
    </xf>
    <xf numFmtId="14" fontId="8" fillId="0" borderId="2" xfId="0" applyNumberFormat="1" applyFont="1" applyBorder="1" applyAlignment="1">
      <alignment horizontal="right"/>
    </xf>
    <xf numFmtId="43" fontId="8" fillId="0" borderId="9" xfId="1" applyFont="1" applyBorder="1" applyAlignment="1">
      <alignment horizontal="right"/>
    </xf>
    <xf numFmtId="14" fontId="6" fillId="0" borderId="9" xfId="0" applyNumberFormat="1" applyFont="1" applyBorder="1" applyAlignment="1">
      <alignment horizontal="right"/>
    </xf>
    <xf numFmtId="43" fontId="7" fillId="0" borderId="2" xfId="1" applyFont="1" applyBorder="1" applyAlignment="1">
      <alignment horizontal="right"/>
    </xf>
    <xf numFmtId="43" fontId="7" fillId="0" borderId="4" xfId="1" applyFont="1" applyBorder="1" applyAlignment="1">
      <alignment horizontal="right"/>
    </xf>
    <xf numFmtId="43" fontId="8" fillId="0" borderId="2" xfId="1" applyFont="1" applyBorder="1" applyAlignment="1">
      <alignment horizontal="right"/>
    </xf>
    <xf numFmtId="43" fontId="6" fillId="0" borderId="2" xfId="1" applyFont="1" applyBorder="1" applyAlignment="1">
      <alignment horizontal="right"/>
    </xf>
    <xf numFmtId="49" fontId="6" fillId="0" borderId="4" xfId="0" applyNumberFormat="1" applyFont="1" applyBorder="1" applyAlignment="1">
      <alignment horizontal="left"/>
    </xf>
    <xf numFmtId="43" fontId="6" fillId="0" borderId="4" xfId="1" applyFont="1" applyBorder="1" applyAlignment="1">
      <alignment horizontal="right"/>
    </xf>
    <xf numFmtId="14" fontId="6" fillId="0" borderId="4" xfId="1" applyNumberFormat="1" applyFont="1" applyBorder="1" applyAlignment="1">
      <alignment horizontal="right"/>
    </xf>
    <xf numFmtId="43" fontId="8" fillId="0" borderId="6" xfId="1" applyFont="1" applyBorder="1" applyAlignment="1">
      <alignment horizontal="right"/>
    </xf>
    <xf numFmtId="0" fontId="8" fillId="0" borderId="2" xfId="0" applyFont="1" applyBorder="1" applyAlignment="1">
      <alignment horizontal="left"/>
    </xf>
    <xf numFmtId="49" fontId="8" fillId="0" borderId="4" xfId="0" applyNumberFormat="1" applyFont="1" applyBorder="1" applyAlignment="1">
      <alignment horizontal="right"/>
    </xf>
    <xf numFmtId="14" fontId="8" fillId="0" borderId="4" xfId="0" applyNumberFormat="1" applyFont="1" applyBorder="1" applyAlignment="1">
      <alignment horizontal="right"/>
    </xf>
    <xf numFmtId="43" fontId="8" fillId="0" borderId="8" xfId="1" applyFont="1" applyBorder="1" applyAlignment="1">
      <alignment horizontal="right"/>
    </xf>
  </cellXfs>
  <cellStyles count="2">
    <cellStyle name="Normal" xfId="0" builtinId="0"/>
    <cellStyle name="Vírgula" xfId="1" builtinId="3"/>
  </cellStyles>
  <dxfs count="27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/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top style="thin">
          <color rgb="FFCACAD9"/>
        </top>
      </border>
    </dxf>
    <dxf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/>
        <bottom/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/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top style="thin">
          <color rgb="FFCACAD9"/>
        </top>
      </border>
    </dxf>
    <dxf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/>
        <bottom/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/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top style="thin">
          <color rgb="FFCACAD9"/>
        </top>
      </border>
    </dxf>
    <dxf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/>
        <bottom/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/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top style="thin">
          <color rgb="FFCACAD9"/>
        </top>
      </border>
    </dxf>
    <dxf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/>
        <bottom/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/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top style="thin">
          <color rgb="FFCACAD9"/>
        </top>
      </border>
    </dxf>
    <dxf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/>
        <bottom/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/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top style="thin">
          <color rgb="FFCACAD9"/>
        </top>
      </border>
    </dxf>
    <dxf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/>
        <bottom/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/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9" formatCode="dd/mm/yyyy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  <vertical style="thin">
          <color rgb="FFCACAD9"/>
        </vertical>
        <horizontal style="thin">
          <color rgb="FFCACAD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top style="thin">
          <color rgb="FFCACAD9"/>
        </top>
      </border>
    </dxf>
    <dxf>
      <border diagonalUp="0" diagonalDown="0">
        <left style="thin">
          <color rgb="FFCACAD9"/>
        </left>
        <right style="thin">
          <color rgb="FFCACAD9"/>
        </right>
        <top style="thin">
          <color rgb="FFCACAD9"/>
        </top>
        <bottom style="thin">
          <color rgb="FFCACA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rgb="FFCACAD9"/>
        </left>
        <right style="thin">
          <color rgb="FFCACAD9"/>
        </right>
        <top/>
        <bottom/>
        <vertical style="thin">
          <color rgb="FFCACAD9"/>
        </vertical>
        <horizontal style="thin">
          <color rgb="FFCACAD9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8" name="Tabela8" displayName="Tabela8" ref="B9:Q240" headerRowCount="0" totalsRowShown="0" headerRowDxfId="275" dataDxfId="274" tableBorderDxfId="273" totalsRowBorderDxfId="272">
  <sortState ref="B9:Q246">
    <sortCondition ref="L9"/>
  </sortState>
  <tableColumns count="16">
    <tableColumn id="1" name="2021" headerRowDxfId="271" dataDxfId="270"/>
    <tableColumn id="2" name="1521 - CONTROLADORIA-GERAL DO ESTADO" headerRowDxfId="269" dataDxfId="268"/>
    <tableColumn id="3" name="1520001" headerRowDxfId="267" dataDxfId="266"/>
    <tableColumn id="4" name="04.122.705.2500.0001" headerRowDxfId="265" dataDxfId="264"/>
    <tableColumn id="5" name="10" headerRowDxfId="263" dataDxfId="262"/>
    <tableColumn id="6" name="LOCACAO DE MAO-DE-OBRA" headerRowDxfId="261" dataDxfId="260"/>
    <tableColumn id="7" name="DESPESAS COM O PAGAMENTO DE ENCARGOS TRABALHISTAS A MGS" headerRowDxfId="259" dataDxfId="258"/>
    <tableColumn id="8" name="MGS MINAS GERAIS ADMINISTRACAO E SERVICOS S/A" headerRowDxfId="257" dataDxfId="256"/>
    <tableColumn id="9" name="183" headerRowDxfId="255" dataDxfId="254"/>
    <tableColumn id="10" name="16911" headerRowDxfId="253" dataDxfId="252"/>
    <tableColumn id="16" name="Coluna1" headerRowDxfId="251" dataDxfId="250"/>
    <tableColumn id="11" name="44440" headerRowDxfId="249" dataDxfId="248"/>
    <tableColumn id="12" name="44454" headerRowDxfId="247" dataDxfId="246">
      <calculatedColumnFormula>Tabela8[[#This Row],[44440]]+30</calculatedColumnFormula>
    </tableColumn>
    <tableColumn id="13" name="407" headerRowDxfId="245" dataDxfId="244"/>
    <tableColumn id="14" name="44452" headerRowDxfId="243" dataDxfId="242"/>
    <tableColumn id="15" name="4792,17" headerRowDxfId="241" dataDxfId="240" dataCellStyle="Vírgula"/>
  </tableColumns>
  <tableStyleInfo name="TableStyleLight6" showFirstColumn="0" showLastColumn="0" showRowStripes="1" showColumnStripes="0"/>
</table>
</file>

<file path=xl/tables/table2.xml><?xml version="1.0" encoding="utf-8"?>
<table xmlns="http://schemas.openxmlformats.org/spreadsheetml/2006/main" id="1" name="Tabela82" displayName="Tabela82" ref="B9:S54" headerRowCount="0" totalsRowShown="0" headerRowDxfId="239" dataDxfId="238" tableBorderDxfId="237" totalsRowBorderDxfId="236">
  <sortState ref="B9:S55">
    <sortCondition ref="M9"/>
  </sortState>
  <tableColumns count="18">
    <tableColumn id="1" name="2021" headerRowDxfId="235" dataDxfId="234"/>
    <tableColumn id="2" name="1521 - CONTROLADORIA-GERAL DO ESTADO" headerRowDxfId="233" dataDxfId="232"/>
    <tableColumn id="3" name="1520001" headerRowDxfId="231" dataDxfId="230"/>
    <tableColumn id="4" name="04.122.705.2500.0001" headerRowDxfId="229" dataDxfId="228"/>
    <tableColumn id="5" name="10" headerRowDxfId="227" dataDxfId="226"/>
    <tableColumn id="6" name="LOCACAO DE MAO-DE-OBRA" headerRowDxfId="225" dataDxfId="224"/>
    <tableColumn id="7" name="DESPESAS COM O PAGAMENTO DE ENCARGOS TRABALHISTAS A MGS" headerRowDxfId="223" dataDxfId="222"/>
    <tableColumn id="8" name="MGS MINAS GERAIS ADMINISTRACAO E SERVICOS S/A" headerRowDxfId="221" dataDxfId="220"/>
    <tableColumn id="9" name="183" headerRowDxfId="219" dataDxfId="218"/>
    <tableColumn id="10" name="16911" headerRowDxfId="217" dataDxfId="216"/>
    <tableColumn id="16" name="Coluna1" headerRowDxfId="215" dataDxfId="214"/>
    <tableColumn id="11" name="44440" headerRowDxfId="213" dataDxfId="212"/>
    <tableColumn id="12" name="44454" headerRowDxfId="211" dataDxfId="210">
      <calculatedColumnFormula>Tabela82[[#This Row],[44440]]+30</calculatedColumnFormula>
    </tableColumn>
    <tableColumn id="13" name="407" headerRowDxfId="209" dataDxfId="208"/>
    <tableColumn id="14" name="44452" headerRowDxfId="207" dataDxfId="206"/>
    <tableColumn id="15" name="4792,17" headerRowDxfId="205" dataDxfId="204" dataCellStyle="Vírgula"/>
    <tableColumn id="17" name="Coluna2" headerRowDxfId="203" dataDxfId="202" dataCellStyle="Vírgula"/>
    <tableColumn id="18" name="Coluna3" headerRowDxfId="201" dataDxfId="200"/>
  </tableColumns>
  <tableStyleInfo name="TableStyleLight6" showFirstColumn="0" showLastColumn="0" showRowStripes="1" showColumnStripes="0"/>
</table>
</file>

<file path=xl/tables/table3.xml><?xml version="1.0" encoding="utf-8"?>
<table xmlns="http://schemas.openxmlformats.org/spreadsheetml/2006/main" id="2" name="Tabela823" displayName="Tabela823" ref="B9:S55" headerRowCount="0" totalsRowShown="0" headerRowDxfId="199" dataDxfId="198" tableBorderDxfId="197" totalsRowBorderDxfId="196">
  <sortState ref="B9:S55">
    <sortCondition ref="M9:M55"/>
  </sortState>
  <tableColumns count="18">
    <tableColumn id="1" name="2021" headerRowDxfId="195" dataDxfId="194"/>
    <tableColumn id="2" name="1521 - CONTROLADORIA-GERAL DO ESTADO" headerRowDxfId="193" dataDxfId="192"/>
    <tableColumn id="3" name="1520001" headerRowDxfId="191" dataDxfId="190"/>
    <tableColumn id="4" name="04.122.705.2500.0001" headerRowDxfId="189" dataDxfId="188"/>
    <tableColumn id="5" name="10" headerRowDxfId="187" dataDxfId="186"/>
    <tableColumn id="6" name="LOCACAO DE MAO-DE-OBRA" headerRowDxfId="185" dataDxfId="184"/>
    <tableColumn id="7" name="DESPESAS COM O PAGAMENTO DE ENCARGOS TRABALHISTAS A MGS" headerRowDxfId="183" dataDxfId="182"/>
    <tableColumn id="8" name="MGS MINAS GERAIS ADMINISTRACAO E SERVICOS S/A" headerRowDxfId="181" dataDxfId="180"/>
    <tableColumn id="9" name="183" headerRowDxfId="179" dataDxfId="178"/>
    <tableColumn id="10" name="16911" headerRowDxfId="177" dataDxfId="176"/>
    <tableColumn id="16" name="Coluna1" headerRowDxfId="175" dataDxfId="174"/>
    <tableColumn id="11" name="44440" headerRowDxfId="173" dataDxfId="172"/>
    <tableColumn id="12" name="44454" headerRowDxfId="171" dataDxfId="170">
      <calculatedColumnFormula>Tabela823[[#This Row],[44440]]+30</calculatedColumnFormula>
    </tableColumn>
    <tableColumn id="13" name="407" headerRowDxfId="169" dataDxfId="168"/>
    <tableColumn id="14" name="44452" headerRowDxfId="167" dataDxfId="166"/>
    <tableColumn id="15" name="4792,17" headerRowDxfId="165" dataDxfId="164" dataCellStyle="Vírgula"/>
    <tableColumn id="17" name="Coluna2" headerRowDxfId="163" dataDxfId="162" dataCellStyle="Vírgula"/>
    <tableColumn id="18" name="Coluna3" headerRowDxfId="161" dataDxfId="160"/>
  </tableColumns>
  <tableStyleInfo name="TableStyleLight6" showFirstColumn="0" showLastColumn="0" showRowStripes="1" showColumnStripes="0"/>
</table>
</file>

<file path=xl/tables/table4.xml><?xml version="1.0" encoding="utf-8"?>
<table xmlns="http://schemas.openxmlformats.org/spreadsheetml/2006/main" id="3" name="Tabela8234" displayName="Tabela8234" ref="B9:S48" headerRowCount="0" totalsRowShown="0" headerRowDxfId="159" dataDxfId="158" tableBorderDxfId="157" totalsRowBorderDxfId="156">
  <sortState ref="B9:Q246">
    <sortCondition ref="L9"/>
  </sortState>
  <tableColumns count="18">
    <tableColumn id="1" name="2021" headerRowDxfId="155" dataDxfId="154"/>
    <tableColumn id="2" name="1521 - CONTROLADORIA-GERAL DO ESTADO" headerRowDxfId="153" dataDxfId="152"/>
    <tableColumn id="3" name="1520001" headerRowDxfId="151" dataDxfId="150"/>
    <tableColumn id="4" name="04.122.705.2500.0001" headerRowDxfId="149" dataDxfId="148"/>
    <tableColumn id="5" name="10" headerRowDxfId="147" dataDxfId="146"/>
    <tableColumn id="6" name="LOCACAO DE MAO-DE-OBRA" headerRowDxfId="145" dataDxfId="144"/>
    <tableColumn id="7" name="DESPESAS COM O PAGAMENTO DE ENCARGOS TRABALHISTAS A MGS" headerRowDxfId="143" dataDxfId="142"/>
    <tableColumn id="8" name="MGS MINAS GERAIS ADMINISTRACAO E SERVICOS S/A" headerRowDxfId="141" dataDxfId="140"/>
    <tableColumn id="9" name="183" headerRowDxfId="139" dataDxfId="138"/>
    <tableColumn id="10" name="16911" headerRowDxfId="137" dataDxfId="136"/>
    <tableColumn id="16" name="Coluna1" headerRowDxfId="135" dataDxfId="134"/>
    <tableColumn id="11" name="44440" headerRowDxfId="133" dataDxfId="132"/>
    <tableColumn id="12" name="44454" headerRowDxfId="131" dataDxfId="130">
      <calculatedColumnFormula>Tabela8234[[#This Row],[44440]]+30</calculatedColumnFormula>
    </tableColumn>
    <tableColumn id="13" name="407" headerRowDxfId="129" dataDxfId="128"/>
    <tableColumn id="14" name="44452" headerRowDxfId="127" dataDxfId="126"/>
    <tableColumn id="15" name="4792,17" headerRowDxfId="125" dataDxfId="124" dataCellStyle="Vírgula"/>
    <tableColumn id="17" name="Coluna2" headerRowDxfId="123" dataDxfId="122" dataCellStyle="Vírgula"/>
    <tableColumn id="18" name="Coluna3" headerRowDxfId="121" dataDxfId="120"/>
  </tableColumns>
  <tableStyleInfo name="TableStyleLight6" showFirstColumn="0" showLastColumn="0" showRowStripes="1" showColumnStripes="0"/>
</table>
</file>

<file path=xl/tables/table5.xml><?xml version="1.0" encoding="utf-8"?>
<table xmlns="http://schemas.openxmlformats.org/spreadsheetml/2006/main" id="4" name="Tabela82345" displayName="Tabela82345" ref="B9:S69" headerRowCount="0" totalsRowShown="0" headerRowDxfId="119" dataDxfId="118" tableBorderDxfId="117" totalsRowBorderDxfId="116">
  <sortState ref="B9:Q246">
    <sortCondition ref="L9"/>
  </sortState>
  <tableColumns count="18">
    <tableColumn id="1" name="2021" headerRowDxfId="115" dataDxfId="114"/>
    <tableColumn id="2" name="1521 - CONTROLADORIA-GERAL DO ESTADO" headerRowDxfId="113" dataDxfId="112"/>
    <tableColumn id="3" name="1520001" headerRowDxfId="111" dataDxfId="110"/>
    <tableColumn id="4" name="04.122.705.2500.0001" headerRowDxfId="109" dataDxfId="108"/>
    <tableColumn id="5" name="10" headerRowDxfId="107" dataDxfId="106"/>
    <tableColumn id="6" name="LOCACAO DE MAO-DE-OBRA" headerRowDxfId="105" dataDxfId="104"/>
    <tableColumn id="7" name="DESPESAS COM O PAGAMENTO DE ENCARGOS TRABALHISTAS A MGS" headerRowDxfId="103" dataDxfId="102"/>
    <tableColumn id="8" name="MGS MINAS GERAIS ADMINISTRACAO E SERVICOS S/A" headerRowDxfId="101" dataDxfId="100"/>
    <tableColumn id="9" name="183" headerRowDxfId="99" dataDxfId="98"/>
    <tableColumn id="10" name="16911" headerRowDxfId="97" dataDxfId="96"/>
    <tableColumn id="16" name="Coluna1" headerRowDxfId="95" dataDxfId="94"/>
    <tableColumn id="11" name="44440" headerRowDxfId="93" dataDxfId="92"/>
    <tableColumn id="12" name="44454" headerRowDxfId="91" dataDxfId="90">
      <calculatedColumnFormula>Tabela82345[[#This Row],[44440]]+30</calculatedColumnFormula>
    </tableColumn>
    <tableColumn id="13" name="407" headerRowDxfId="89" dataDxfId="88"/>
    <tableColumn id="14" name="44452" headerRowDxfId="87" dataDxfId="86"/>
    <tableColumn id="15" name="4792,17" headerRowDxfId="85" dataDxfId="84" dataCellStyle="Vírgula"/>
    <tableColumn id="17" name="Coluna2" headerRowDxfId="83" dataDxfId="82" dataCellStyle="Vírgula"/>
    <tableColumn id="18" name="Coluna3" headerRowDxfId="81" dataDxfId="80"/>
  </tableColumns>
  <tableStyleInfo name="TableStyleLight6" showFirstColumn="0" showLastColumn="0" showRowStripes="1" showColumnStripes="0"/>
</table>
</file>

<file path=xl/tables/table6.xml><?xml version="1.0" encoding="utf-8"?>
<table xmlns="http://schemas.openxmlformats.org/spreadsheetml/2006/main" id="5" name="Tabela823456" displayName="Tabela823456" ref="B9:S51" headerRowCount="0" totalsRowShown="0" headerRowDxfId="79" dataDxfId="78" tableBorderDxfId="77" totalsRowBorderDxfId="76">
  <sortState ref="B9:Q246">
    <sortCondition ref="L9"/>
  </sortState>
  <tableColumns count="18">
    <tableColumn id="1" name="2021" headerRowDxfId="75" dataDxfId="74"/>
    <tableColumn id="2" name="1521 - CONTROLADORIA-GERAL DO ESTADO" headerRowDxfId="73" dataDxfId="72"/>
    <tableColumn id="3" name="1520001" headerRowDxfId="71" dataDxfId="70"/>
    <tableColumn id="4" name="04.122.705.2500.0001" headerRowDxfId="69" dataDxfId="68"/>
    <tableColumn id="5" name="10" headerRowDxfId="67" dataDxfId="66"/>
    <tableColumn id="6" name="LOCACAO DE MAO-DE-OBRA" headerRowDxfId="65" dataDxfId="64"/>
    <tableColumn id="7" name="DESPESAS COM O PAGAMENTO DE ENCARGOS TRABALHISTAS A MGS" headerRowDxfId="63" dataDxfId="62"/>
    <tableColumn id="8" name="MGS MINAS GERAIS ADMINISTRACAO E SERVICOS S/A" headerRowDxfId="61" dataDxfId="60"/>
    <tableColumn id="9" name="183" headerRowDxfId="59" dataDxfId="58"/>
    <tableColumn id="10" name="16911" headerRowDxfId="57" dataDxfId="56"/>
    <tableColumn id="16" name="Coluna1" headerRowDxfId="55" dataDxfId="54"/>
    <tableColumn id="11" name="44440" headerRowDxfId="53" dataDxfId="52"/>
    <tableColumn id="12" name="44454" headerRowDxfId="51" dataDxfId="50">
      <calculatedColumnFormula>Tabela823456[[#This Row],[44440]]+30</calculatedColumnFormula>
    </tableColumn>
    <tableColumn id="13" name="407" headerRowDxfId="49" dataDxfId="48"/>
    <tableColumn id="14" name="44452" headerRowDxfId="47" dataDxfId="46"/>
    <tableColumn id="15" name="4792,17" headerRowDxfId="45" dataDxfId="44" dataCellStyle="Vírgula"/>
    <tableColumn id="17" name="Coluna2" headerRowDxfId="43" dataDxfId="42" dataCellStyle="Vírgula"/>
    <tableColumn id="18" name="Coluna3" headerRowDxfId="41" dataDxfId="40"/>
  </tableColumns>
  <tableStyleInfo name="TableStyleLight6" showFirstColumn="0" showLastColumn="0" showRowStripes="1" showColumnStripes="0"/>
</table>
</file>

<file path=xl/tables/table7.xml><?xml version="1.0" encoding="utf-8"?>
<table xmlns="http://schemas.openxmlformats.org/spreadsheetml/2006/main" id="6" name="Tabela8234567" displayName="Tabela8234567" ref="B9:S79" headerRowCount="0" totalsRowShown="0" headerRowDxfId="39" dataDxfId="38" tableBorderDxfId="37" totalsRowBorderDxfId="36">
  <sortState ref="B9:Q246">
    <sortCondition ref="L9"/>
  </sortState>
  <tableColumns count="18">
    <tableColumn id="1" name="2021" headerRowDxfId="35" dataDxfId="34"/>
    <tableColumn id="2" name="1521 - CONTROLADORIA-GERAL DO ESTADO" headerRowDxfId="33" dataDxfId="32"/>
    <tableColumn id="3" name="1520001" headerRowDxfId="31" dataDxfId="30"/>
    <tableColumn id="4" name="04.122.705.2500.0001" headerRowDxfId="29" dataDxfId="28"/>
    <tableColumn id="5" name="10" headerRowDxfId="27" dataDxfId="26"/>
    <tableColumn id="6" name="LOCACAO DE MAO-DE-OBRA" headerRowDxfId="25" dataDxfId="24"/>
    <tableColumn id="7" name="DESPESAS COM O PAGAMENTO DE ENCARGOS TRABALHISTAS A MGS" headerRowDxfId="23" dataDxfId="22"/>
    <tableColumn id="8" name="MGS MINAS GERAIS ADMINISTRACAO E SERVICOS S/A" headerRowDxfId="21" dataDxfId="20"/>
    <tableColumn id="9" name="183" headerRowDxfId="19" dataDxfId="18"/>
    <tableColumn id="10" name="16911" headerRowDxfId="17" dataDxfId="16"/>
    <tableColumn id="16" name="Coluna1" headerRowDxfId="15" dataDxfId="14"/>
    <tableColumn id="11" name="44440" headerRowDxfId="13" dataDxfId="12"/>
    <tableColumn id="12" name="44454" headerRowDxfId="11" dataDxfId="10">
      <calculatedColumnFormula>Tabela8234567[[#This Row],[44440]]+30</calculatedColumnFormula>
    </tableColumn>
    <tableColumn id="13" name="407" headerRowDxfId="9" dataDxfId="8"/>
    <tableColumn id="14" name="44452" headerRowDxfId="7" dataDxfId="6"/>
    <tableColumn id="15" name="4792,17" headerRowDxfId="5" dataDxfId="4" dataCellStyle="Vírgula"/>
    <tableColumn id="17" name="Coluna2" headerRowDxfId="3" dataDxfId="2" dataCellStyle="Vírgula"/>
    <tableColumn id="18" name="Coluna3" headerRowDxfId="1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46"/>
  <sheetViews>
    <sheetView topLeftCell="A215" workbookViewId="0">
      <selection activeCell="A8" sqref="A8"/>
    </sheetView>
  </sheetViews>
  <sheetFormatPr defaultRowHeight="15" x14ac:dyDescent="0.25"/>
  <cols>
    <col min="2" max="2" width="22.85546875" customWidth="1"/>
    <col min="3" max="3" width="12.42578125" customWidth="1"/>
    <col min="5" max="5" width="23.42578125" customWidth="1"/>
    <col min="6" max="6" width="11.5703125" customWidth="1"/>
    <col min="7" max="7" width="36" customWidth="1"/>
    <col min="8" max="8" width="32" customWidth="1"/>
    <col min="9" max="9" width="76.7109375" bestFit="1" customWidth="1"/>
    <col min="13" max="13" width="11.42578125" bestFit="1" customWidth="1"/>
    <col min="14" max="14" width="12.28515625" customWidth="1"/>
    <col min="15" max="15" width="10.140625" customWidth="1"/>
    <col min="16" max="16" width="11" customWidth="1"/>
    <col min="17" max="17" width="11" bestFit="1" customWidth="1"/>
  </cols>
  <sheetData>
    <row r="1" spans="1:16382" ht="15.75" x14ac:dyDescent="0.25">
      <c r="A1" s="1"/>
      <c r="B1" s="2"/>
      <c r="C1" s="1"/>
      <c r="D1" s="1"/>
      <c r="E1" s="46" t="s">
        <v>0</v>
      </c>
      <c r="F1" s="46"/>
      <c r="G1" s="1"/>
      <c r="H1" s="1"/>
      <c r="I1" s="1"/>
      <c r="J1" s="4"/>
      <c r="K1" s="4"/>
      <c r="L1" s="4"/>
      <c r="M1" s="18"/>
      <c r="N1" s="18"/>
      <c r="O1" s="25"/>
      <c r="P1" s="18"/>
      <c r="Q1" s="14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</row>
    <row r="2" spans="1:16382" ht="15.75" x14ac:dyDescent="0.25">
      <c r="A2" s="1"/>
      <c r="B2" s="2"/>
      <c r="C2" s="1"/>
      <c r="D2" s="1"/>
      <c r="E2" s="5"/>
      <c r="F2" s="5"/>
      <c r="G2" s="1"/>
      <c r="H2" s="1"/>
      <c r="I2" s="1"/>
      <c r="J2" s="4"/>
      <c r="K2" s="4"/>
      <c r="L2" s="4"/>
      <c r="M2" s="18"/>
      <c r="N2" s="18"/>
      <c r="O2" s="25"/>
      <c r="P2" s="18"/>
      <c r="Q2" s="14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</row>
    <row r="3" spans="1:16382" ht="15.75" x14ac:dyDescent="0.25">
      <c r="A3" s="1"/>
      <c r="B3" s="2"/>
      <c r="C3" s="1"/>
      <c r="D3" s="1"/>
      <c r="E3" s="5"/>
      <c r="F3" s="5"/>
      <c r="G3" s="1"/>
      <c r="H3" s="1"/>
      <c r="I3" s="1"/>
      <c r="J3" s="4"/>
      <c r="K3" s="4"/>
      <c r="L3" s="4"/>
      <c r="M3" s="18"/>
      <c r="N3" s="18"/>
      <c r="O3" s="25"/>
      <c r="P3" s="18"/>
      <c r="Q3" s="14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</row>
    <row r="4" spans="1:16382" x14ac:dyDescent="0.25">
      <c r="A4" s="1"/>
      <c r="B4" s="2"/>
      <c r="C4" s="1"/>
      <c r="D4" s="1"/>
      <c r="E4" s="26"/>
      <c r="F4" s="1"/>
      <c r="G4" s="1"/>
      <c r="H4" s="1"/>
      <c r="I4" s="1"/>
      <c r="J4" s="4"/>
      <c r="K4" s="4"/>
      <c r="L4" s="4"/>
      <c r="M4" s="18"/>
      <c r="N4" s="18"/>
      <c r="O4" s="25"/>
      <c r="P4" s="18"/>
      <c r="Q4" s="14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</row>
    <row r="5" spans="1:16382" ht="15.75" x14ac:dyDescent="0.25">
      <c r="A5" s="1"/>
      <c r="B5" s="22" t="s">
        <v>1</v>
      </c>
      <c r="C5" s="47" t="s">
        <v>2</v>
      </c>
      <c r="D5" s="47"/>
      <c r="E5" s="47"/>
      <c r="F5" s="47"/>
      <c r="G5" s="47"/>
      <c r="H5" s="1"/>
      <c r="I5" s="1"/>
      <c r="J5" s="4"/>
      <c r="K5" s="4"/>
      <c r="L5" s="4"/>
      <c r="M5" s="18"/>
      <c r="N5" s="18"/>
      <c r="O5" s="25"/>
      <c r="P5" s="18"/>
      <c r="Q5" s="14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</row>
    <row r="6" spans="1:16382" ht="12" customHeight="1" x14ac:dyDescent="0.25">
      <c r="E6" s="23"/>
      <c r="J6" s="23"/>
      <c r="K6" s="23"/>
      <c r="L6" s="23"/>
      <c r="M6" s="19"/>
      <c r="N6" s="19"/>
      <c r="O6" s="23"/>
      <c r="P6" s="19"/>
      <c r="Q6" s="15"/>
    </row>
    <row r="7" spans="1:16382" hidden="1" x14ac:dyDescent="0.25">
      <c r="E7" s="23"/>
      <c r="J7" s="23"/>
      <c r="K7" s="23"/>
      <c r="L7" s="23"/>
      <c r="M7" s="19"/>
      <c r="N7" s="19"/>
      <c r="O7" s="23"/>
      <c r="P7" s="19"/>
      <c r="Q7" s="15"/>
    </row>
    <row r="8" spans="1:16382" s="7" customFormat="1" ht="41.25" customHeight="1" x14ac:dyDescent="0.25">
      <c r="A8" s="6"/>
      <c r="B8" s="10" t="s">
        <v>3</v>
      </c>
      <c r="C8" s="10" t="s">
        <v>12</v>
      </c>
      <c r="D8" s="10" t="s">
        <v>13</v>
      </c>
      <c r="E8" s="11" t="s">
        <v>14</v>
      </c>
      <c r="F8" s="11" t="s">
        <v>15</v>
      </c>
      <c r="G8" s="11" t="s">
        <v>16</v>
      </c>
      <c r="H8" s="11" t="s">
        <v>17</v>
      </c>
      <c r="I8" s="10" t="s">
        <v>4</v>
      </c>
      <c r="J8" s="10" t="s">
        <v>5</v>
      </c>
      <c r="K8" s="10" t="s">
        <v>6</v>
      </c>
      <c r="L8" s="10" t="s">
        <v>68</v>
      </c>
      <c r="M8" s="20" t="s">
        <v>7</v>
      </c>
      <c r="N8" s="20" t="s">
        <v>8</v>
      </c>
      <c r="O8" s="10" t="s">
        <v>9</v>
      </c>
      <c r="P8" s="20" t="s">
        <v>10</v>
      </c>
      <c r="Q8" s="16" t="s">
        <v>11</v>
      </c>
      <c r="R8" s="8"/>
      <c r="S8" s="9"/>
      <c r="T8" s="9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  <c r="XFA8" s="6"/>
      <c r="XFB8" s="6"/>
    </row>
    <row r="9" spans="1:16382" x14ac:dyDescent="0.25">
      <c r="B9" s="12">
        <v>2021</v>
      </c>
      <c r="C9" s="13" t="s">
        <v>18</v>
      </c>
      <c r="D9" s="13">
        <v>1520001</v>
      </c>
      <c r="E9" s="27" t="s">
        <v>19</v>
      </c>
      <c r="F9" s="13">
        <v>10</v>
      </c>
      <c r="G9" s="13" t="s">
        <v>26</v>
      </c>
      <c r="H9" s="13" t="s">
        <v>30</v>
      </c>
      <c r="I9" s="13" t="s">
        <v>31</v>
      </c>
      <c r="J9" s="24" t="s">
        <v>38</v>
      </c>
      <c r="K9" s="24" t="s">
        <v>69</v>
      </c>
      <c r="L9" s="24" t="s">
        <v>70</v>
      </c>
      <c r="M9" s="21">
        <v>45329</v>
      </c>
      <c r="N9" s="21">
        <f>Tabela8[[#This Row],[44440]]+30</f>
        <v>45359</v>
      </c>
      <c r="O9" s="24" t="s">
        <v>71</v>
      </c>
      <c r="P9" s="21">
        <v>45358</v>
      </c>
      <c r="Q9" s="17">
        <v>4219.51</v>
      </c>
    </row>
    <row r="10" spans="1:16382" x14ac:dyDescent="0.25">
      <c r="B10" s="12">
        <v>2021</v>
      </c>
      <c r="C10" s="13" t="s">
        <v>18</v>
      </c>
      <c r="D10" s="13">
        <v>1520001</v>
      </c>
      <c r="E10" s="27" t="s">
        <v>19</v>
      </c>
      <c r="F10" s="13">
        <v>10</v>
      </c>
      <c r="G10" s="13" t="s">
        <v>26</v>
      </c>
      <c r="H10" s="13" t="s">
        <v>33</v>
      </c>
      <c r="I10" s="13" t="s">
        <v>34</v>
      </c>
      <c r="J10" s="24" t="s">
        <v>24</v>
      </c>
      <c r="K10" s="24" t="s">
        <v>86</v>
      </c>
      <c r="L10" s="24" t="s">
        <v>70</v>
      </c>
      <c r="M10" s="21">
        <v>45342</v>
      </c>
      <c r="N10" s="21">
        <f>Tabela8[[#This Row],[44440]]+30</f>
        <v>45372</v>
      </c>
      <c r="O10" s="24" t="s">
        <v>87</v>
      </c>
      <c r="P10" s="21">
        <v>45371</v>
      </c>
      <c r="Q10" s="17">
        <v>31.82</v>
      </c>
    </row>
    <row r="11" spans="1:16382" x14ac:dyDescent="0.25">
      <c r="B11" s="12">
        <v>2021</v>
      </c>
      <c r="C11" s="13" t="s">
        <v>18</v>
      </c>
      <c r="D11" s="13">
        <v>1520001</v>
      </c>
      <c r="E11" s="27" t="s">
        <v>19</v>
      </c>
      <c r="F11" s="13">
        <v>10</v>
      </c>
      <c r="G11" s="13" t="s">
        <v>45</v>
      </c>
      <c r="H11" s="13" t="s">
        <v>49</v>
      </c>
      <c r="I11" s="13" t="s">
        <v>50</v>
      </c>
      <c r="J11" s="24" t="s">
        <v>39</v>
      </c>
      <c r="K11" s="24" t="s">
        <v>379</v>
      </c>
      <c r="L11" s="24" t="s">
        <v>70</v>
      </c>
      <c r="M11" s="21">
        <v>45338</v>
      </c>
      <c r="N11" s="21">
        <v>45346</v>
      </c>
      <c r="O11" s="24" t="s">
        <v>380</v>
      </c>
      <c r="P11" s="21">
        <v>45345</v>
      </c>
      <c r="Q11" s="17">
        <v>25.95</v>
      </c>
    </row>
    <row r="12" spans="1:16382" x14ac:dyDescent="0.25">
      <c r="B12" s="12">
        <v>2021</v>
      </c>
      <c r="C12" s="13" t="s">
        <v>18</v>
      </c>
      <c r="D12" s="13">
        <v>1520001</v>
      </c>
      <c r="E12" s="27" t="s">
        <v>19</v>
      </c>
      <c r="F12" s="13">
        <v>10</v>
      </c>
      <c r="G12" s="13" t="s">
        <v>45</v>
      </c>
      <c r="H12" s="13" t="s">
        <v>49</v>
      </c>
      <c r="I12" s="13" t="s">
        <v>50</v>
      </c>
      <c r="J12" s="24" t="s">
        <v>39</v>
      </c>
      <c r="K12" s="24" t="s">
        <v>381</v>
      </c>
      <c r="L12" s="24" t="s">
        <v>70</v>
      </c>
      <c r="M12" s="21">
        <v>45338</v>
      </c>
      <c r="N12" s="21">
        <v>45346</v>
      </c>
      <c r="O12" s="24" t="s">
        <v>382</v>
      </c>
      <c r="P12" s="21">
        <v>45345</v>
      </c>
      <c r="Q12" s="17">
        <v>26.96</v>
      </c>
    </row>
    <row r="13" spans="1:16382" x14ac:dyDescent="0.25">
      <c r="B13" s="12">
        <v>2021</v>
      </c>
      <c r="C13" s="13" t="s">
        <v>18</v>
      </c>
      <c r="D13" s="13">
        <v>1520001</v>
      </c>
      <c r="E13" s="27" t="s">
        <v>123</v>
      </c>
      <c r="F13" s="13">
        <v>10</v>
      </c>
      <c r="G13" s="13" t="s">
        <v>45</v>
      </c>
      <c r="H13" s="13" t="s">
        <v>48</v>
      </c>
      <c r="I13" s="13" t="s">
        <v>56</v>
      </c>
      <c r="J13" s="24" t="s">
        <v>53</v>
      </c>
      <c r="K13" s="24" t="s">
        <v>124</v>
      </c>
      <c r="L13" s="24" t="s">
        <v>70</v>
      </c>
      <c r="M13" s="21">
        <v>45322</v>
      </c>
      <c r="N13" s="21">
        <v>45345</v>
      </c>
      <c r="O13" s="24" t="s">
        <v>125</v>
      </c>
      <c r="P13" s="21">
        <v>45345</v>
      </c>
      <c r="Q13" s="17">
        <v>888.7</v>
      </c>
    </row>
    <row r="14" spans="1:16382" x14ac:dyDescent="0.25">
      <c r="B14" s="12">
        <v>2023</v>
      </c>
      <c r="C14" s="13" t="s">
        <v>18</v>
      </c>
      <c r="D14" s="13">
        <v>1520001</v>
      </c>
      <c r="E14" s="27" t="s">
        <v>136</v>
      </c>
      <c r="F14" s="13">
        <v>10</v>
      </c>
      <c r="G14" s="13" t="s">
        <v>45</v>
      </c>
      <c r="H14" s="13" t="s">
        <v>46</v>
      </c>
      <c r="I14" s="13" t="s">
        <v>47</v>
      </c>
      <c r="J14" s="24" t="s">
        <v>153</v>
      </c>
      <c r="K14" s="24" t="s">
        <v>154</v>
      </c>
      <c r="L14" s="24" t="s">
        <v>70</v>
      </c>
      <c r="M14" s="21">
        <v>45345</v>
      </c>
      <c r="N14" s="21">
        <f>Tabela8[[#This Row],[44440]]+10</f>
        <v>45355</v>
      </c>
      <c r="O14" s="24" t="s">
        <v>155</v>
      </c>
      <c r="P14" s="21">
        <v>45363</v>
      </c>
      <c r="Q14" s="17">
        <v>3312.07</v>
      </c>
    </row>
    <row r="15" spans="1:16382" x14ac:dyDescent="0.25">
      <c r="B15" s="12">
        <v>2023</v>
      </c>
      <c r="C15" s="13" t="s">
        <v>18</v>
      </c>
      <c r="D15" s="13">
        <v>1520001</v>
      </c>
      <c r="E15" s="27" t="s">
        <v>136</v>
      </c>
      <c r="F15" s="13">
        <v>10</v>
      </c>
      <c r="G15" s="13" t="s">
        <v>45</v>
      </c>
      <c r="H15" s="13" t="s">
        <v>46</v>
      </c>
      <c r="I15" s="13" t="s">
        <v>47</v>
      </c>
      <c r="J15" s="24" t="s">
        <v>153</v>
      </c>
      <c r="K15" s="24" t="s">
        <v>156</v>
      </c>
      <c r="L15" s="24" t="s">
        <v>70</v>
      </c>
      <c r="M15" s="21">
        <v>45343</v>
      </c>
      <c r="N15" s="21">
        <f>Tabela8[[#This Row],[44440]]+10</f>
        <v>45353</v>
      </c>
      <c r="O15" s="24" t="s">
        <v>157</v>
      </c>
      <c r="P15" s="21">
        <v>45363</v>
      </c>
      <c r="Q15" s="17">
        <v>374.4</v>
      </c>
    </row>
    <row r="16" spans="1:16382" x14ac:dyDescent="0.25">
      <c r="B16" s="12">
        <v>2023</v>
      </c>
      <c r="C16" s="13" t="s">
        <v>18</v>
      </c>
      <c r="D16" s="13">
        <v>1520001</v>
      </c>
      <c r="E16" s="27" t="s">
        <v>121</v>
      </c>
      <c r="F16" s="13">
        <v>10</v>
      </c>
      <c r="G16" s="13" t="s">
        <v>45</v>
      </c>
      <c r="H16" s="13" t="s">
        <v>46</v>
      </c>
      <c r="I16" s="13" t="s">
        <v>47</v>
      </c>
      <c r="J16" s="24" t="s">
        <v>42</v>
      </c>
      <c r="K16" s="24" t="s">
        <v>179</v>
      </c>
      <c r="L16" s="24" t="s">
        <v>70</v>
      </c>
      <c r="M16" s="21">
        <v>45341</v>
      </c>
      <c r="N16" s="21">
        <f>Tabela8[[#This Row],[44440]]+10</f>
        <v>45351</v>
      </c>
      <c r="O16" s="24" t="s">
        <v>180</v>
      </c>
      <c r="P16" s="21">
        <v>45356</v>
      </c>
      <c r="Q16" s="17">
        <v>20493.62</v>
      </c>
    </row>
    <row r="17" spans="2:17" x14ac:dyDescent="0.25">
      <c r="B17" s="12">
        <v>2023</v>
      </c>
      <c r="C17" s="13" t="s">
        <v>18</v>
      </c>
      <c r="D17" s="13">
        <v>1520001</v>
      </c>
      <c r="E17" s="27" t="s">
        <v>192</v>
      </c>
      <c r="F17" s="13">
        <v>95</v>
      </c>
      <c r="G17" s="13" t="s">
        <v>45</v>
      </c>
      <c r="H17" s="13" t="s">
        <v>46</v>
      </c>
      <c r="I17" s="13" t="s">
        <v>47</v>
      </c>
      <c r="J17" s="24" t="s">
        <v>191</v>
      </c>
      <c r="K17" s="24" t="s">
        <v>193</v>
      </c>
      <c r="L17" s="24" t="s">
        <v>70</v>
      </c>
      <c r="M17" s="21">
        <v>45338</v>
      </c>
      <c r="N17" s="21">
        <f>Tabela8[[#This Row],[44440]]+10</f>
        <v>45348</v>
      </c>
      <c r="O17" s="24" t="s">
        <v>194</v>
      </c>
      <c r="P17" s="21">
        <v>45351</v>
      </c>
      <c r="Q17" s="17">
        <v>2328</v>
      </c>
    </row>
    <row r="18" spans="2:17" x14ac:dyDescent="0.25">
      <c r="B18" s="12">
        <v>2023</v>
      </c>
      <c r="C18" s="13" t="s">
        <v>18</v>
      </c>
      <c r="D18" s="13">
        <v>1520001</v>
      </c>
      <c r="E18" s="27" t="s">
        <v>122</v>
      </c>
      <c r="F18" s="13">
        <v>10</v>
      </c>
      <c r="G18" s="13" t="s">
        <v>45</v>
      </c>
      <c r="H18" s="13" t="s">
        <v>46</v>
      </c>
      <c r="I18" s="13" t="s">
        <v>47</v>
      </c>
      <c r="J18" s="24" t="s">
        <v>54</v>
      </c>
      <c r="K18" s="24" t="s">
        <v>193</v>
      </c>
      <c r="L18" s="24" t="s">
        <v>70</v>
      </c>
      <c r="M18" s="21">
        <v>45338</v>
      </c>
      <c r="N18" s="21">
        <f>Tabela8[[#This Row],[44440]]+10</f>
        <v>45348</v>
      </c>
      <c r="O18" s="24" t="s">
        <v>206</v>
      </c>
      <c r="P18" s="21">
        <v>45350</v>
      </c>
      <c r="Q18" s="17">
        <v>5333.2</v>
      </c>
    </row>
    <row r="19" spans="2:17" x14ac:dyDescent="0.25">
      <c r="B19" s="12">
        <v>2023</v>
      </c>
      <c r="C19" s="13" t="s">
        <v>18</v>
      </c>
      <c r="D19" s="13">
        <v>1520001</v>
      </c>
      <c r="E19" s="27" t="s">
        <v>121</v>
      </c>
      <c r="F19" s="13">
        <v>10</v>
      </c>
      <c r="G19" s="13" t="s">
        <v>45</v>
      </c>
      <c r="H19" s="13" t="s">
        <v>46</v>
      </c>
      <c r="I19" s="13" t="s">
        <v>47</v>
      </c>
      <c r="J19" s="24" t="s">
        <v>212</v>
      </c>
      <c r="K19" s="24" t="s">
        <v>193</v>
      </c>
      <c r="L19" s="24" t="s">
        <v>70</v>
      </c>
      <c r="M19" s="21">
        <v>45338</v>
      </c>
      <c r="N19" s="21">
        <f>Tabela8[[#This Row],[44440]]+10</f>
        <v>45348</v>
      </c>
      <c r="O19" s="24" t="s">
        <v>213</v>
      </c>
      <c r="P19" s="21">
        <v>45350</v>
      </c>
      <c r="Q19" s="17">
        <v>776</v>
      </c>
    </row>
    <row r="20" spans="2:17" x14ac:dyDescent="0.25">
      <c r="B20" s="12">
        <v>2023</v>
      </c>
      <c r="C20" s="13" t="s">
        <v>18</v>
      </c>
      <c r="D20" s="13">
        <v>1520001</v>
      </c>
      <c r="E20" s="27" t="s">
        <v>219</v>
      </c>
      <c r="F20" s="13">
        <v>10</v>
      </c>
      <c r="G20" s="13" t="s">
        <v>45</v>
      </c>
      <c r="H20" s="13" t="s">
        <v>46</v>
      </c>
      <c r="I20" s="13" t="s">
        <v>47</v>
      </c>
      <c r="J20" s="24" t="s">
        <v>125</v>
      </c>
      <c r="K20" s="24" t="s">
        <v>193</v>
      </c>
      <c r="L20" s="24" t="s">
        <v>70</v>
      </c>
      <c r="M20" s="21">
        <v>45338</v>
      </c>
      <c r="N20" s="21">
        <f>Tabela8[[#This Row],[44440]]+10</f>
        <v>45348</v>
      </c>
      <c r="O20" s="24" t="s">
        <v>220</v>
      </c>
      <c r="P20" s="21">
        <v>45349</v>
      </c>
      <c r="Q20" s="17">
        <v>416</v>
      </c>
    </row>
    <row r="21" spans="2:17" x14ac:dyDescent="0.25">
      <c r="B21" s="12">
        <v>2023</v>
      </c>
      <c r="C21" s="13" t="s">
        <v>18</v>
      </c>
      <c r="D21" s="13">
        <v>1520001</v>
      </c>
      <c r="E21" s="27" t="s">
        <v>123</v>
      </c>
      <c r="F21" s="13">
        <v>10</v>
      </c>
      <c r="G21" s="13" t="s">
        <v>45</v>
      </c>
      <c r="H21" s="13" t="s">
        <v>46</v>
      </c>
      <c r="I21" s="13" t="s">
        <v>47</v>
      </c>
      <c r="J21" s="24" t="s">
        <v>226</v>
      </c>
      <c r="K21" s="24" t="s">
        <v>193</v>
      </c>
      <c r="L21" s="24" t="s">
        <v>70</v>
      </c>
      <c r="M21" s="21">
        <v>45342</v>
      </c>
      <c r="N21" s="21">
        <f>Tabela8[[#This Row],[44440]]+10</f>
        <v>45352</v>
      </c>
      <c r="O21" s="24" t="s">
        <v>227</v>
      </c>
      <c r="P21" s="21">
        <v>45364</v>
      </c>
      <c r="Q21" s="17">
        <v>956</v>
      </c>
    </row>
    <row r="22" spans="2:17" x14ac:dyDescent="0.25">
      <c r="B22" s="12">
        <v>2023</v>
      </c>
      <c r="C22" s="13" t="s">
        <v>18</v>
      </c>
      <c r="D22" s="13">
        <v>1520001</v>
      </c>
      <c r="E22" s="27" t="s">
        <v>233</v>
      </c>
      <c r="F22" s="13">
        <v>10</v>
      </c>
      <c r="G22" s="13" t="s">
        <v>45</v>
      </c>
      <c r="H22" s="13" t="s">
        <v>46</v>
      </c>
      <c r="I22" s="13" t="s">
        <v>47</v>
      </c>
      <c r="J22" s="24" t="s">
        <v>234</v>
      </c>
      <c r="K22" s="24" t="s">
        <v>193</v>
      </c>
      <c r="L22" s="24" t="s">
        <v>70</v>
      </c>
      <c r="M22" s="21">
        <v>45338</v>
      </c>
      <c r="N22" s="21">
        <f>Tabela8[[#This Row],[44440]]+10</f>
        <v>45348</v>
      </c>
      <c r="O22" s="24" t="s">
        <v>235</v>
      </c>
      <c r="P22" s="21">
        <v>45349</v>
      </c>
      <c r="Q22" s="17">
        <v>596</v>
      </c>
    </row>
    <row r="23" spans="2:17" x14ac:dyDescent="0.25">
      <c r="B23" s="12">
        <v>2023</v>
      </c>
      <c r="C23" s="13" t="s">
        <v>18</v>
      </c>
      <c r="D23" s="13">
        <v>1520001</v>
      </c>
      <c r="E23" s="27" t="s">
        <v>136</v>
      </c>
      <c r="F23" s="13">
        <v>10</v>
      </c>
      <c r="G23" s="13" t="s">
        <v>45</v>
      </c>
      <c r="H23" s="13" t="s">
        <v>46</v>
      </c>
      <c r="I23" s="13" t="s">
        <v>47</v>
      </c>
      <c r="J23" s="24" t="s">
        <v>240</v>
      </c>
      <c r="K23" s="24" t="s">
        <v>242</v>
      </c>
      <c r="L23" s="24" t="s">
        <v>70</v>
      </c>
      <c r="M23" s="21">
        <v>45343</v>
      </c>
      <c r="N23" s="21">
        <f>Tabela8[[#This Row],[44440]]+10</f>
        <v>45353</v>
      </c>
      <c r="O23" s="24" t="s">
        <v>243</v>
      </c>
      <c r="P23" s="21">
        <v>45366</v>
      </c>
      <c r="Q23" s="17">
        <v>1194.3699999999999</v>
      </c>
    </row>
    <row r="24" spans="2:17" x14ac:dyDescent="0.25">
      <c r="B24" s="12">
        <v>2023</v>
      </c>
      <c r="C24" s="13" t="s">
        <v>18</v>
      </c>
      <c r="D24" s="13">
        <v>1520001</v>
      </c>
      <c r="E24" s="27" t="s">
        <v>123</v>
      </c>
      <c r="F24" s="13">
        <v>10</v>
      </c>
      <c r="G24" s="13" t="s">
        <v>45</v>
      </c>
      <c r="H24" s="13" t="s">
        <v>46</v>
      </c>
      <c r="I24" s="13" t="s">
        <v>47</v>
      </c>
      <c r="J24" s="24" t="s">
        <v>234</v>
      </c>
      <c r="K24" s="24" t="s">
        <v>253</v>
      </c>
      <c r="L24" s="24" t="s">
        <v>70</v>
      </c>
      <c r="M24" s="21">
        <v>45342</v>
      </c>
      <c r="N24" s="21">
        <f>Tabela8[[#This Row],[44440]]+10</f>
        <v>45352</v>
      </c>
      <c r="O24" s="24" t="s">
        <v>110</v>
      </c>
      <c r="P24" s="21">
        <v>45364</v>
      </c>
      <c r="Q24" s="17">
        <v>4935.45</v>
      </c>
    </row>
    <row r="25" spans="2:17" x14ac:dyDescent="0.25">
      <c r="B25" s="12">
        <v>2023</v>
      </c>
      <c r="C25" s="13" t="s">
        <v>18</v>
      </c>
      <c r="D25" s="13">
        <v>1520001</v>
      </c>
      <c r="E25" s="27" t="s">
        <v>123</v>
      </c>
      <c r="F25" s="13">
        <v>10</v>
      </c>
      <c r="G25" s="13" t="s">
        <v>45</v>
      </c>
      <c r="H25" s="13" t="s">
        <v>46</v>
      </c>
      <c r="I25" s="13" t="s">
        <v>47</v>
      </c>
      <c r="J25" s="24" t="s">
        <v>265</v>
      </c>
      <c r="K25" s="24" t="s">
        <v>266</v>
      </c>
      <c r="L25" s="24" t="s">
        <v>70</v>
      </c>
      <c r="M25" s="21">
        <v>45352</v>
      </c>
      <c r="N25" s="21">
        <f>Tabela8[[#This Row],[44440]]+10</f>
        <v>45362</v>
      </c>
      <c r="O25" s="24" t="s">
        <v>267</v>
      </c>
      <c r="P25" s="21">
        <v>45356</v>
      </c>
      <c r="Q25" s="17">
        <v>17715.38</v>
      </c>
    </row>
    <row r="26" spans="2:17" x14ac:dyDescent="0.25">
      <c r="B26" s="12">
        <v>2023</v>
      </c>
      <c r="C26" s="13" t="s">
        <v>18</v>
      </c>
      <c r="D26" s="13">
        <v>1520001</v>
      </c>
      <c r="E26" s="27" t="s">
        <v>19</v>
      </c>
      <c r="F26" s="13">
        <v>10</v>
      </c>
      <c r="G26" s="13" t="s">
        <v>20</v>
      </c>
      <c r="H26" s="13" t="s">
        <v>23</v>
      </c>
      <c r="I26" s="13" t="s">
        <v>22</v>
      </c>
      <c r="J26" s="24" t="s">
        <v>277</v>
      </c>
      <c r="K26" s="24" t="s">
        <v>55</v>
      </c>
      <c r="L26" s="24" t="s">
        <v>70</v>
      </c>
      <c r="M26" s="21">
        <v>45330</v>
      </c>
      <c r="N26" s="21">
        <v>45344</v>
      </c>
      <c r="O26" s="24" t="s">
        <v>265</v>
      </c>
      <c r="P26" s="21">
        <v>45344</v>
      </c>
      <c r="Q26" s="17">
        <v>23863.14</v>
      </c>
    </row>
    <row r="27" spans="2:17" x14ac:dyDescent="0.25">
      <c r="B27" s="12">
        <v>2023</v>
      </c>
      <c r="C27" s="13" t="s">
        <v>18</v>
      </c>
      <c r="D27" s="13">
        <v>1520001</v>
      </c>
      <c r="E27" s="27" t="s">
        <v>122</v>
      </c>
      <c r="F27" s="13">
        <v>10</v>
      </c>
      <c r="G27" s="13" t="s">
        <v>20</v>
      </c>
      <c r="H27" s="13" t="s">
        <v>23</v>
      </c>
      <c r="I27" s="13" t="s">
        <v>22</v>
      </c>
      <c r="J27" s="24" t="s">
        <v>288</v>
      </c>
      <c r="K27" s="24" t="s">
        <v>55</v>
      </c>
      <c r="L27" s="24" t="s">
        <v>70</v>
      </c>
      <c r="M27" s="21">
        <v>45330</v>
      </c>
      <c r="N27" s="21">
        <v>45344</v>
      </c>
      <c r="O27" s="24" t="s">
        <v>289</v>
      </c>
      <c r="P27" s="21">
        <v>45343</v>
      </c>
      <c r="Q27" s="17">
        <v>5533.27</v>
      </c>
    </row>
    <row r="28" spans="2:17" x14ac:dyDescent="0.25">
      <c r="B28" s="12">
        <v>2023</v>
      </c>
      <c r="C28" s="13" t="s">
        <v>18</v>
      </c>
      <c r="D28" s="13">
        <v>1520001</v>
      </c>
      <c r="E28" s="27" t="s">
        <v>295</v>
      </c>
      <c r="F28" s="13">
        <v>10</v>
      </c>
      <c r="G28" s="13" t="s">
        <v>20</v>
      </c>
      <c r="H28" s="13" t="s">
        <v>23</v>
      </c>
      <c r="I28" s="13" t="s">
        <v>22</v>
      </c>
      <c r="J28" s="24" t="s">
        <v>243</v>
      </c>
      <c r="K28" s="24" t="s">
        <v>55</v>
      </c>
      <c r="L28" s="24" t="s">
        <v>70</v>
      </c>
      <c r="M28" s="21">
        <v>45330</v>
      </c>
      <c r="N28" s="21">
        <v>45344</v>
      </c>
      <c r="O28" s="24" t="s">
        <v>296</v>
      </c>
      <c r="P28" s="21">
        <v>45343</v>
      </c>
      <c r="Q28" s="17">
        <v>1120.19</v>
      </c>
    </row>
    <row r="29" spans="2:17" x14ac:dyDescent="0.25">
      <c r="B29" s="12">
        <v>2023</v>
      </c>
      <c r="C29" s="13" t="s">
        <v>18</v>
      </c>
      <c r="D29" s="13">
        <v>1520001</v>
      </c>
      <c r="E29" s="27" t="s">
        <v>219</v>
      </c>
      <c r="F29" s="13">
        <v>10</v>
      </c>
      <c r="G29" s="13" t="s">
        <v>20</v>
      </c>
      <c r="H29" s="13" t="s">
        <v>23</v>
      </c>
      <c r="I29" s="13" t="s">
        <v>22</v>
      </c>
      <c r="J29" s="24" t="s">
        <v>245</v>
      </c>
      <c r="K29" s="24" t="s">
        <v>55</v>
      </c>
      <c r="L29" s="24" t="s">
        <v>70</v>
      </c>
      <c r="M29" s="21">
        <v>45330</v>
      </c>
      <c r="N29" s="21">
        <v>45344</v>
      </c>
      <c r="O29" s="24" t="s">
        <v>301</v>
      </c>
      <c r="P29" s="21">
        <v>45343</v>
      </c>
      <c r="Q29" s="17">
        <v>5585.11</v>
      </c>
    </row>
    <row r="30" spans="2:17" x14ac:dyDescent="0.25">
      <c r="B30" s="12">
        <v>2023</v>
      </c>
      <c r="C30" s="13" t="s">
        <v>18</v>
      </c>
      <c r="D30" s="13">
        <v>1520001</v>
      </c>
      <c r="E30" s="27" t="s">
        <v>120</v>
      </c>
      <c r="F30" s="13">
        <v>10</v>
      </c>
      <c r="G30" s="13" t="s">
        <v>20</v>
      </c>
      <c r="H30" s="13" t="s">
        <v>23</v>
      </c>
      <c r="I30" s="13" t="s">
        <v>22</v>
      </c>
      <c r="J30" s="24" t="s">
        <v>162</v>
      </c>
      <c r="K30" s="24" t="s">
        <v>55</v>
      </c>
      <c r="L30" s="24" t="s">
        <v>70</v>
      </c>
      <c r="M30" s="21">
        <v>45330</v>
      </c>
      <c r="N30" s="21">
        <v>45344</v>
      </c>
      <c r="O30" s="24" t="s">
        <v>307</v>
      </c>
      <c r="P30" s="21">
        <v>45343</v>
      </c>
      <c r="Q30" s="17">
        <v>11148</v>
      </c>
    </row>
    <row r="31" spans="2:17" x14ac:dyDescent="0.25">
      <c r="B31" s="12">
        <v>2023</v>
      </c>
      <c r="C31" s="13" t="s">
        <v>18</v>
      </c>
      <c r="D31" s="13">
        <v>1520001</v>
      </c>
      <c r="E31" s="27" t="s">
        <v>19</v>
      </c>
      <c r="F31" s="13">
        <v>10</v>
      </c>
      <c r="G31" s="13" t="s">
        <v>20</v>
      </c>
      <c r="H31" s="13" t="s">
        <v>21</v>
      </c>
      <c r="I31" s="13" t="s">
        <v>22</v>
      </c>
      <c r="J31" s="24" t="s">
        <v>312</v>
      </c>
      <c r="K31" s="24" t="s">
        <v>313</v>
      </c>
      <c r="L31" s="24" t="s">
        <v>70</v>
      </c>
      <c r="M31" s="21">
        <v>45330</v>
      </c>
      <c r="N31" s="21">
        <v>45344</v>
      </c>
      <c r="O31" s="24" t="s">
        <v>258</v>
      </c>
      <c r="P31" s="21">
        <v>45344</v>
      </c>
      <c r="Q31" s="17">
        <v>69.47</v>
      </c>
    </row>
    <row r="32" spans="2:17" x14ac:dyDescent="0.25">
      <c r="B32" s="12">
        <v>2023</v>
      </c>
      <c r="C32" s="13" t="s">
        <v>18</v>
      </c>
      <c r="D32" s="13">
        <v>1520001</v>
      </c>
      <c r="E32" s="27" t="s">
        <v>19</v>
      </c>
      <c r="F32" s="13">
        <v>10</v>
      </c>
      <c r="G32" s="13" t="s">
        <v>20</v>
      </c>
      <c r="H32" s="13" t="s">
        <v>21</v>
      </c>
      <c r="I32" s="13" t="s">
        <v>22</v>
      </c>
      <c r="J32" s="24" t="s">
        <v>312</v>
      </c>
      <c r="K32" s="24" t="s">
        <v>314</v>
      </c>
      <c r="L32" s="24" t="s">
        <v>70</v>
      </c>
      <c r="M32" s="21">
        <v>45330</v>
      </c>
      <c r="N32" s="21">
        <v>45344</v>
      </c>
      <c r="O32" s="24" t="s">
        <v>42</v>
      </c>
      <c r="P32" s="21">
        <v>45344</v>
      </c>
      <c r="Q32" s="17">
        <v>1930.17</v>
      </c>
    </row>
    <row r="33" spans="2:17" x14ac:dyDescent="0.25">
      <c r="B33" s="12">
        <v>2023</v>
      </c>
      <c r="C33" s="13" t="s">
        <v>18</v>
      </c>
      <c r="D33" s="13">
        <v>1520001</v>
      </c>
      <c r="E33" s="27" t="s">
        <v>19</v>
      </c>
      <c r="F33" s="13">
        <v>10</v>
      </c>
      <c r="G33" s="13" t="s">
        <v>20</v>
      </c>
      <c r="H33" s="13" t="s">
        <v>21</v>
      </c>
      <c r="I33" s="13" t="s">
        <v>22</v>
      </c>
      <c r="J33" s="24" t="s">
        <v>312</v>
      </c>
      <c r="K33" s="24" t="s">
        <v>55</v>
      </c>
      <c r="L33" s="24" t="s">
        <v>70</v>
      </c>
      <c r="M33" s="21">
        <v>45330</v>
      </c>
      <c r="N33" s="21">
        <v>45344</v>
      </c>
      <c r="O33" s="24" t="s">
        <v>25</v>
      </c>
      <c r="P33" s="21">
        <v>45344</v>
      </c>
      <c r="Q33" s="17">
        <v>4083.34</v>
      </c>
    </row>
    <row r="34" spans="2:17" x14ac:dyDescent="0.25">
      <c r="B34" s="12">
        <v>2023</v>
      </c>
      <c r="C34" s="13" t="s">
        <v>18</v>
      </c>
      <c r="D34" s="13">
        <v>1520001</v>
      </c>
      <c r="E34" s="27" t="s">
        <v>19</v>
      </c>
      <c r="F34" s="13">
        <v>10</v>
      </c>
      <c r="G34" s="13" t="s">
        <v>20</v>
      </c>
      <c r="H34" s="13" t="s">
        <v>21</v>
      </c>
      <c r="I34" s="13" t="s">
        <v>22</v>
      </c>
      <c r="J34" s="24" t="s">
        <v>312</v>
      </c>
      <c r="K34" s="24" t="s">
        <v>315</v>
      </c>
      <c r="L34" s="24" t="s">
        <v>70</v>
      </c>
      <c r="M34" s="21">
        <v>45330</v>
      </c>
      <c r="N34" s="21">
        <v>45344</v>
      </c>
      <c r="O34" s="24" t="s">
        <v>316</v>
      </c>
      <c r="P34" s="21">
        <v>45344</v>
      </c>
      <c r="Q34" s="17">
        <v>885.51</v>
      </c>
    </row>
    <row r="35" spans="2:17" x14ac:dyDescent="0.25">
      <c r="B35" s="12">
        <v>2023</v>
      </c>
      <c r="C35" s="13" t="s">
        <v>18</v>
      </c>
      <c r="D35" s="13">
        <v>1520001</v>
      </c>
      <c r="E35" s="27" t="s">
        <v>122</v>
      </c>
      <c r="F35" s="13">
        <v>10</v>
      </c>
      <c r="G35" s="13" t="s">
        <v>20</v>
      </c>
      <c r="H35" s="13" t="s">
        <v>21</v>
      </c>
      <c r="I35" s="13" t="s">
        <v>22</v>
      </c>
      <c r="J35" s="24" t="s">
        <v>159</v>
      </c>
      <c r="K35" s="24" t="s">
        <v>313</v>
      </c>
      <c r="L35" s="24" t="s">
        <v>70</v>
      </c>
      <c r="M35" s="21">
        <v>45330</v>
      </c>
      <c r="N35" s="21">
        <v>45344</v>
      </c>
      <c r="O35" s="24" t="s">
        <v>334</v>
      </c>
      <c r="P35" s="21">
        <v>45343</v>
      </c>
      <c r="Q35" s="17">
        <v>13.09</v>
      </c>
    </row>
    <row r="36" spans="2:17" x14ac:dyDescent="0.25">
      <c r="B36" s="12">
        <v>2023</v>
      </c>
      <c r="C36" s="13" t="s">
        <v>18</v>
      </c>
      <c r="D36" s="13">
        <v>1520001</v>
      </c>
      <c r="E36" s="27" t="s">
        <v>122</v>
      </c>
      <c r="F36" s="13">
        <v>10</v>
      </c>
      <c r="G36" s="13" t="s">
        <v>20</v>
      </c>
      <c r="H36" s="13" t="s">
        <v>21</v>
      </c>
      <c r="I36" s="13" t="s">
        <v>22</v>
      </c>
      <c r="J36" s="24" t="s">
        <v>159</v>
      </c>
      <c r="K36" s="24" t="s">
        <v>314</v>
      </c>
      <c r="L36" s="24" t="s">
        <v>70</v>
      </c>
      <c r="M36" s="21">
        <v>45330</v>
      </c>
      <c r="N36" s="21">
        <v>45344</v>
      </c>
      <c r="O36" s="24" t="s">
        <v>335</v>
      </c>
      <c r="P36" s="21">
        <v>45343</v>
      </c>
      <c r="Q36" s="17">
        <v>482.16</v>
      </c>
    </row>
    <row r="37" spans="2:17" x14ac:dyDescent="0.25">
      <c r="B37" s="12">
        <v>2023</v>
      </c>
      <c r="C37" s="13" t="s">
        <v>18</v>
      </c>
      <c r="D37" s="13">
        <v>1520001</v>
      </c>
      <c r="E37" s="27" t="s">
        <v>122</v>
      </c>
      <c r="F37" s="13">
        <v>10</v>
      </c>
      <c r="G37" s="13" t="s">
        <v>20</v>
      </c>
      <c r="H37" s="13" t="s">
        <v>21</v>
      </c>
      <c r="I37" s="13" t="s">
        <v>22</v>
      </c>
      <c r="J37" s="24" t="s">
        <v>159</v>
      </c>
      <c r="K37" s="24" t="s">
        <v>55</v>
      </c>
      <c r="L37" s="24" t="s">
        <v>70</v>
      </c>
      <c r="M37" s="21">
        <v>45330</v>
      </c>
      <c r="N37" s="21">
        <v>45344</v>
      </c>
      <c r="O37" s="24" t="s">
        <v>336</v>
      </c>
      <c r="P37" s="21">
        <v>45343</v>
      </c>
      <c r="Q37" s="17">
        <v>2041.67</v>
      </c>
    </row>
    <row r="38" spans="2:17" x14ac:dyDescent="0.25">
      <c r="B38" s="12">
        <v>2023</v>
      </c>
      <c r="C38" s="13" t="s">
        <v>18</v>
      </c>
      <c r="D38" s="13">
        <v>1520001</v>
      </c>
      <c r="E38" s="27" t="s">
        <v>122</v>
      </c>
      <c r="F38" s="13">
        <v>10</v>
      </c>
      <c r="G38" s="13" t="s">
        <v>20</v>
      </c>
      <c r="H38" s="13" t="s">
        <v>21</v>
      </c>
      <c r="I38" s="13" t="s">
        <v>22</v>
      </c>
      <c r="J38" s="24" t="s">
        <v>159</v>
      </c>
      <c r="K38" s="24" t="s">
        <v>315</v>
      </c>
      <c r="L38" s="24" t="s">
        <v>70</v>
      </c>
      <c r="M38" s="21">
        <v>45330</v>
      </c>
      <c r="N38" s="21">
        <v>45344</v>
      </c>
      <c r="O38" s="24" t="s">
        <v>337</v>
      </c>
      <c r="P38" s="21">
        <v>45343</v>
      </c>
      <c r="Q38" s="17">
        <v>177</v>
      </c>
    </row>
    <row r="39" spans="2:17" x14ac:dyDescent="0.25">
      <c r="B39" s="12">
        <v>2023</v>
      </c>
      <c r="C39" s="13" t="s">
        <v>18</v>
      </c>
      <c r="D39" s="13">
        <v>1520001</v>
      </c>
      <c r="E39" s="30" t="s">
        <v>295</v>
      </c>
      <c r="F39" s="13">
        <v>10</v>
      </c>
      <c r="G39" s="13" t="s">
        <v>20</v>
      </c>
      <c r="H39" s="13" t="s">
        <v>21</v>
      </c>
      <c r="I39" s="13" t="s">
        <v>22</v>
      </c>
      <c r="J39" s="31" t="s">
        <v>348</v>
      </c>
      <c r="K39" s="24" t="s">
        <v>313</v>
      </c>
      <c r="L39" s="24" t="s">
        <v>70</v>
      </c>
      <c r="M39" s="21">
        <v>45330</v>
      </c>
      <c r="N39" s="21">
        <v>45344</v>
      </c>
      <c r="O39" s="24" t="s">
        <v>349</v>
      </c>
      <c r="P39" s="21">
        <v>45343</v>
      </c>
      <c r="Q39" s="17">
        <v>17.13</v>
      </c>
    </row>
    <row r="40" spans="2:17" x14ac:dyDescent="0.25">
      <c r="B40" s="12">
        <v>2023</v>
      </c>
      <c r="C40" s="13" t="s">
        <v>18</v>
      </c>
      <c r="D40" s="13">
        <v>1520001</v>
      </c>
      <c r="E40" s="30" t="s">
        <v>295</v>
      </c>
      <c r="F40" s="13">
        <v>10</v>
      </c>
      <c r="G40" s="13" t="s">
        <v>20</v>
      </c>
      <c r="H40" s="13" t="s">
        <v>21</v>
      </c>
      <c r="I40" s="13" t="s">
        <v>22</v>
      </c>
      <c r="J40" s="31" t="s">
        <v>348</v>
      </c>
      <c r="K40" s="24" t="s">
        <v>314</v>
      </c>
      <c r="L40" s="24" t="s">
        <v>70</v>
      </c>
      <c r="M40" s="21">
        <v>45330</v>
      </c>
      <c r="N40" s="21">
        <v>45344</v>
      </c>
      <c r="O40" s="24" t="s">
        <v>350</v>
      </c>
      <c r="P40" s="21">
        <v>45343</v>
      </c>
      <c r="Q40" s="17">
        <v>109.46</v>
      </c>
    </row>
    <row r="41" spans="2:17" x14ac:dyDescent="0.25">
      <c r="B41" s="12">
        <v>2023</v>
      </c>
      <c r="C41" s="13" t="s">
        <v>18</v>
      </c>
      <c r="D41" s="13">
        <v>1520001</v>
      </c>
      <c r="E41" s="30" t="s">
        <v>295</v>
      </c>
      <c r="F41" s="13">
        <v>10</v>
      </c>
      <c r="G41" s="13" t="s">
        <v>20</v>
      </c>
      <c r="H41" s="13" t="s">
        <v>21</v>
      </c>
      <c r="I41" s="13" t="s">
        <v>22</v>
      </c>
      <c r="J41" s="31" t="s">
        <v>348</v>
      </c>
      <c r="K41" s="24" t="s">
        <v>55</v>
      </c>
      <c r="L41" s="24" t="s">
        <v>70</v>
      </c>
      <c r="M41" s="21">
        <v>45330</v>
      </c>
      <c r="N41" s="21">
        <v>45344</v>
      </c>
      <c r="O41" s="24" t="s">
        <v>351</v>
      </c>
      <c r="P41" s="21">
        <v>45343</v>
      </c>
      <c r="Q41" s="17">
        <v>239.38</v>
      </c>
    </row>
    <row r="42" spans="2:17" x14ac:dyDescent="0.25">
      <c r="B42" s="12">
        <v>2023</v>
      </c>
      <c r="C42" s="13" t="s">
        <v>18</v>
      </c>
      <c r="D42" s="13">
        <v>1520001</v>
      </c>
      <c r="E42" s="30" t="s">
        <v>219</v>
      </c>
      <c r="F42" s="13">
        <v>10</v>
      </c>
      <c r="G42" s="13" t="s">
        <v>20</v>
      </c>
      <c r="H42" s="13" t="s">
        <v>21</v>
      </c>
      <c r="I42" s="13" t="s">
        <v>22</v>
      </c>
      <c r="J42" s="24" t="s">
        <v>182</v>
      </c>
      <c r="K42" s="24" t="s">
        <v>313</v>
      </c>
      <c r="L42" s="24" t="s">
        <v>70</v>
      </c>
      <c r="M42" s="21">
        <v>45330</v>
      </c>
      <c r="N42" s="21">
        <v>45344</v>
      </c>
      <c r="O42" s="24" t="s">
        <v>358</v>
      </c>
      <c r="P42" s="21">
        <v>45343</v>
      </c>
      <c r="Q42" s="17">
        <v>13.98</v>
      </c>
    </row>
    <row r="43" spans="2:17" x14ac:dyDescent="0.25">
      <c r="B43" s="12">
        <v>2023</v>
      </c>
      <c r="C43" s="13" t="s">
        <v>18</v>
      </c>
      <c r="D43" s="13">
        <v>1520001</v>
      </c>
      <c r="E43" s="30" t="s">
        <v>219</v>
      </c>
      <c r="F43" s="13">
        <v>10</v>
      </c>
      <c r="G43" s="13" t="s">
        <v>20</v>
      </c>
      <c r="H43" s="13" t="s">
        <v>21</v>
      </c>
      <c r="I43" s="13" t="s">
        <v>22</v>
      </c>
      <c r="J43" s="24" t="s">
        <v>182</v>
      </c>
      <c r="K43" s="24" t="s">
        <v>314</v>
      </c>
      <c r="L43" s="24" t="s">
        <v>70</v>
      </c>
      <c r="M43" s="21">
        <v>45330</v>
      </c>
      <c r="N43" s="21">
        <v>45344</v>
      </c>
      <c r="O43" s="24" t="s">
        <v>359</v>
      </c>
      <c r="P43" s="21">
        <v>45343</v>
      </c>
      <c r="Q43" s="17">
        <v>482.14</v>
      </c>
    </row>
    <row r="44" spans="2:17" x14ac:dyDescent="0.25">
      <c r="B44" s="12">
        <v>2023</v>
      </c>
      <c r="C44" s="13" t="s">
        <v>18</v>
      </c>
      <c r="D44" s="13">
        <v>1520001</v>
      </c>
      <c r="E44" s="30" t="s">
        <v>219</v>
      </c>
      <c r="F44" s="13">
        <v>10</v>
      </c>
      <c r="G44" s="13" t="s">
        <v>20</v>
      </c>
      <c r="H44" s="13" t="s">
        <v>21</v>
      </c>
      <c r="I44" s="13" t="s">
        <v>22</v>
      </c>
      <c r="J44" s="24" t="s">
        <v>182</v>
      </c>
      <c r="K44" s="24" t="s">
        <v>315</v>
      </c>
      <c r="L44" s="24" t="s">
        <v>70</v>
      </c>
      <c r="M44" s="21">
        <v>45330</v>
      </c>
      <c r="N44" s="21">
        <v>45344</v>
      </c>
      <c r="O44" s="24" t="s">
        <v>360</v>
      </c>
      <c r="P44" s="21">
        <v>45343</v>
      </c>
      <c r="Q44" s="17">
        <v>187.03</v>
      </c>
    </row>
    <row r="45" spans="2:17" x14ac:dyDescent="0.25">
      <c r="B45" s="12">
        <v>2023</v>
      </c>
      <c r="C45" s="13" t="s">
        <v>18</v>
      </c>
      <c r="D45" s="13">
        <v>1520001</v>
      </c>
      <c r="E45" s="30" t="s">
        <v>120</v>
      </c>
      <c r="F45" s="13">
        <v>10</v>
      </c>
      <c r="G45" s="13" t="s">
        <v>20</v>
      </c>
      <c r="H45" s="13" t="s">
        <v>21</v>
      </c>
      <c r="I45" s="13" t="s">
        <v>22</v>
      </c>
      <c r="J45" s="24" t="s">
        <v>255</v>
      </c>
      <c r="K45" s="24" t="s">
        <v>313</v>
      </c>
      <c r="L45" s="24" t="s">
        <v>70</v>
      </c>
      <c r="M45" s="21">
        <v>45330</v>
      </c>
      <c r="N45" s="21">
        <v>45344</v>
      </c>
      <c r="O45" s="24" t="s">
        <v>367</v>
      </c>
      <c r="P45" s="21">
        <v>45343</v>
      </c>
      <c r="Q45" s="17">
        <v>33.869999999999997</v>
      </c>
    </row>
    <row r="46" spans="2:17" x14ac:dyDescent="0.25">
      <c r="B46" s="12">
        <v>2023</v>
      </c>
      <c r="C46" s="13" t="s">
        <v>18</v>
      </c>
      <c r="D46" s="13">
        <v>1520001</v>
      </c>
      <c r="E46" s="30" t="s">
        <v>120</v>
      </c>
      <c r="F46" s="13">
        <v>10</v>
      </c>
      <c r="G46" s="13" t="s">
        <v>20</v>
      </c>
      <c r="H46" s="13" t="s">
        <v>21</v>
      </c>
      <c r="I46" s="13" t="s">
        <v>22</v>
      </c>
      <c r="J46" s="24" t="s">
        <v>255</v>
      </c>
      <c r="K46" s="24" t="s">
        <v>314</v>
      </c>
      <c r="L46" s="24" t="s">
        <v>70</v>
      </c>
      <c r="M46" s="21">
        <v>45330</v>
      </c>
      <c r="N46" s="21">
        <v>45344</v>
      </c>
      <c r="O46" s="24" t="s">
        <v>178</v>
      </c>
      <c r="P46" s="21">
        <v>45343</v>
      </c>
      <c r="Q46" s="17">
        <v>963.2</v>
      </c>
    </row>
    <row r="47" spans="2:17" x14ac:dyDescent="0.25">
      <c r="B47" s="12">
        <v>2023</v>
      </c>
      <c r="C47" s="13" t="s">
        <v>18</v>
      </c>
      <c r="D47" s="13">
        <v>1520001</v>
      </c>
      <c r="E47" s="30" t="s">
        <v>120</v>
      </c>
      <c r="F47" s="13">
        <v>10</v>
      </c>
      <c r="G47" s="13" t="s">
        <v>20</v>
      </c>
      <c r="H47" s="13" t="s">
        <v>21</v>
      </c>
      <c r="I47" s="13" t="s">
        <v>22</v>
      </c>
      <c r="J47" s="24" t="s">
        <v>255</v>
      </c>
      <c r="K47" s="24" t="s">
        <v>315</v>
      </c>
      <c r="L47" s="24" t="s">
        <v>70</v>
      </c>
      <c r="M47" s="21">
        <v>45330</v>
      </c>
      <c r="N47" s="21">
        <v>45344</v>
      </c>
      <c r="O47" s="24" t="s">
        <v>59</v>
      </c>
      <c r="P47" s="21">
        <v>45343</v>
      </c>
      <c r="Q47" s="17">
        <v>471.28</v>
      </c>
    </row>
    <row r="48" spans="2:17" x14ac:dyDescent="0.25">
      <c r="B48" s="12">
        <v>2023</v>
      </c>
      <c r="C48" s="13" t="s">
        <v>18</v>
      </c>
      <c r="D48" s="13">
        <v>1520001</v>
      </c>
      <c r="E48" s="27" t="s">
        <v>219</v>
      </c>
      <c r="F48" s="13">
        <v>10</v>
      </c>
      <c r="G48" s="13" t="s">
        <v>26</v>
      </c>
      <c r="H48" s="13" t="s">
        <v>32</v>
      </c>
      <c r="I48" s="13" t="s">
        <v>65</v>
      </c>
      <c r="J48" s="24" t="s">
        <v>403</v>
      </c>
      <c r="K48" s="24" t="s">
        <v>404</v>
      </c>
      <c r="L48" s="24" t="s">
        <v>70</v>
      </c>
      <c r="M48" s="21">
        <v>45324</v>
      </c>
      <c r="N48" s="21">
        <v>45321</v>
      </c>
      <c r="O48" s="24" t="s">
        <v>226</v>
      </c>
      <c r="P48" s="21">
        <v>45331</v>
      </c>
      <c r="Q48" s="17">
        <v>3.08</v>
      </c>
    </row>
    <row r="49" spans="2:17" x14ac:dyDescent="0.25">
      <c r="B49" s="28">
        <v>2023</v>
      </c>
      <c r="C49" s="29" t="s">
        <v>18</v>
      </c>
      <c r="D49" s="29">
        <v>1520001</v>
      </c>
      <c r="E49" s="30" t="s">
        <v>19</v>
      </c>
      <c r="F49" s="29">
        <v>10</v>
      </c>
      <c r="G49" s="29" t="s">
        <v>26</v>
      </c>
      <c r="H49" s="29" t="s">
        <v>32</v>
      </c>
      <c r="I49" s="29" t="s">
        <v>65</v>
      </c>
      <c r="J49" s="31" t="s">
        <v>227</v>
      </c>
      <c r="K49" s="31" t="s">
        <v>404</v>
      </c>
      <c r="L49" s="31" t="s">
        <v>70</v>
      </c>
      <c r="M49" s="32">
        <v>45324</v>
      </c>
      <c r="N49" s="32">
        <v>45321</v>
      </c>
      <c r="O49" s="31" t="s">
        <v>234</v>
      </c>
      <c r="P49" s="32">
        <v>45336</v>
      </c>
      <c r="Q49" s="33">
        <v>9.24</v>
      </c>
    </row>
    <row r="50" spans="2:17" x14ac:dyDescent="0.25">
      <c r="B50" s="28">
        <v>2023</v>
      </c>
      <c r="C50" s="29" t="s">
        <v>18</v>
      </c>
      <c r="D50" s="29">
        <v>1520001</v>
      </c>
      <c r="E50" s="30" t="s">
        <v>122</v>
      </c>
      <c r="F50" s="29">
        <v>10</v>
      </c>
      <c r="G50" s="29" t="s">
        <v>26</v>
      </c>
      <c r="H50" s="29" t="s">
        <v>32</v>
      </c>
      <c r="I50" s="29" t="s">
        <v>65</v>
      </c>
      <c r="J50" s="31" t="s">
        <v>157</v>
      </c>
      <c r="K50" s="31" t="s">
        <v>404</v>
      </c>
      <c r="L50" s="31" t="s">
        <v>70</v>
      </c>
      <c r="M50" s="32">
        <v>45324</v>
      </c>
      <c r="N50" s="32">
        <v>45321</v>
      </c>
      <c r="O50" s="31" t="s">
        <v>54</v>
      </c>
      <c r="P50" s="32">
        <v>45336</v>
      </c>
      <c r="Q50" s="33">
        <v>6.17</v>
      </c>
    </row>
    <row r="51" spans="2:17" x14ac:dyDescent="0.25">
      <c r="B51" s="12">
        <v>2021</v>
      </c>
      <c r="C51" s="13" t="s">
        <v>18</v>
      </c>
      <c r="D51" s="13">
        <v>1520001</v>
      </c>
      <c r="E51" s="27" t="s">
        <v>19</v>
      </c>
      <c r="F51" s="13">
        <v>10</v>
      </c>
      <c r="G51" s="13" t="s">
        <v>26</v>
      </c>
      <c r="H51" s="13" t="s">
        <v>30</v>
      </c>
      <c r="I51" s="13" t="s">
        <v>31</v>
      </c>
      <c r="J51" s="24" t="s">
        <v>38</v>
      </c>
      <c r="K51" s="24" t="s">
        <v>72</v>
      </c>
      <c r="L51" s="24" t="s">
        <v>73</v>
      </c>
      <c r="M51" s="21">
        <v>45368</v>
      </c>
      <c r="N51" s="21">
        <f>Tabela8[[#This Row],[44440]]+30</f>
        <v>45393</v>
      </c>
      <c r="O51" s="24" t="s">
        <v>74</v>
      </c>
      <c r="P51" s="21">
        <v>45399</v>
      </c>
      <c r="Q51" s="17">
        <v>4219.51</v>
      </c>
    </row>
    <row r="52" spans="2:17" x14ac:dyDescent="0.25">
      <c r="B52" s="12">
        <v>2021</v>
      </c>
      <c r="C52" s="13" t="s">
        <v>18</v>
      </c>
      <c r="D52" s="13">
        <v>1520001</v>
      </c>
      <c r="E52" s="27" t="s">
        <v>19</v>
      </c>
      <c r="F52" s="13">
        <v>10</v>
      </c>
      <c r="G52" s="13" t="s">
        <v>26</v>
      </c>
      <c r="H52" s="13" t="s">
        <v>33</v>
      </c>
      <c r="I52" s="13" t="s">
        <v>34</v>
      </c>
      <c r="J52" s="24" t="s">
        <v>24</v>
      </c>
      <c r="K52" s="24" t="s">
        <v>88</v>
      </c>
      <c r="L52" s="24" t="s">
        <v>73</v>
      </c>
      <c r="M52" s="21">
        <v>45364</v>
      </c>
      <c r="N52" s="21">
        <f>Tabela8[[#This Row],[44440]]+30</f>
        <v>45396</v>
      </c>
      <c r="O52" s="24" t="s">
        <v>89</v>
      </c>
      <c r="P52" s="21">
        <v>45394</v>
      </c>
      <c r="Q52" s="17">
        <v>31.82</v>
      </c>
    </row>
    <row r="53" spans="2:17" x14ac:dyDescent="0.25">
      <c r="B53" s="12">
        <v>2021</v>
      </c>
      <c r="C53" s="13" t="s">
        <v>18</v>
      </c>
      <c r="D53" s="13">
        <v>1520001</v>
      </c>
      <c r="E53" s="27" t="s">
        <v>120</v>
      </c>
      <c r="F53" s="13">
        <v>10</v>
      </c>
      <c r="G53" s="13" t="s">
        <v>35</v>
      </c>
      <c r="H53" s="13" t="s">
        <v>36</v>
      </c>
      <c r="I53" s="13" t="s">
        <v>37</v>
      </c>
      <c r="J53" s="24" t="s">
        <v>97</v>
      </c>
      <c r="K53" s="24" t="s">
        <v>98</v>
      </c>
      <c r="L53" s="24" t="s">
        <v>73</v>
      </c>
      <c r="M53" s="21">
        <v>45363</v>
      </c>
      <c r="N53" s="21">
        <f>Tabela8[[#This Row],[44440]]+30</f>
        <v>45395</v>
      </c>
      <c r="O53" s="24" t="s">
        <v>99</v>
      </c>
      <c r="P53" s="21">
        <v>45397</v>
      </c>
      <c r="Q53" s="17">
        <v>1507.41</v>
      </c>
    </row>
    <row r="54" spans="2:17" x14ac:dyDescent="0.25">
      <c r="B54" s="12">
        <v>2021</v>
      </c>
      <c r="C54" s="13" t="s">
        <v>18</v>
      </c>
      <c r="D54" s="13">
        <v>1520001</v>
      </c>
      <c r="E54" s="27" t="s">
        <v>122</v>
      </c>
      <c r="F54" s="13">
        <v>10</v>
      </c>
      <c r="G54" s="13" t="s">
        <v>35</v>
      </c>
      <c r="H54" s="13" t="s">
        <v>36</v>
      </c>
      <c r="I54" s="13" t="s">
        <v>37</v>
      </c>
      <c r="J54" s="24" t="s">
        <v>106</v>
      </c>
      <c r="K54" s="24" t="s">
        <v>107</v>
      </c>
      <c r="L54" s="24" t="s">
        <v>73</v>
      </c>
      <c r="M54" s="21">
        <v>45363</v>
      </c>
      <c r="N54" s="21">
        <f>Tabela8[[#This Row],[44440]]+30</f>
        <v>45395</v>
      </c>
      <c r="O54" s="24" t="s">
        <v>60</v>
      </c>
      <c r="P54" s="21">
        <v>45391</v>
      </c>
      <c r="Q54" s="17">
        <v>1378.26</v>
      </c>
    </row>
    <row r="55" spans="2:17" x14ac:dyDescent="0.25">
      <c r="B55" s="12">
        <v>2021</v>
      </c>
      <c r="C55" s="13" t="s">
        <v>18</v>
      </c>
      <c r="D55" s="13">
        <v>1520001</v>
      </c>
      <c r="E55" s="27" t="s">
        <v>119</v>
      </c>
      <c r="F55" s="13">
        <v>10</v>
      </c>
      <c r="G55" s="13" t="s">
        <v>35</v>
      </c>
      <c r="H55" s="13" t="s">
        <v>36</v>
      </c>
      <c r="I55" s="13" t="s">
        <v>37</v>
      </c>
      <c r="J55" s="24" t="s">
        <v>110</v>
      </c>
      <c r="K55" s="24" t="s">
        <v>111</v>
      </c>
      <c r="L55" s="24" t="s">
        <v>73</v>
      </c>
      <c r="M55" s="21">
        <v>45366</v>
      </c>
      <c r="N55" s="21">
        <f>Tabela8[[#This Row],[44440]]+30</f>
        <v>45375</v>
      </c>
      <c r="O55" s="24" t="s">
        <v>112</v>
      </c>
      <c r="P55" s="21">
        <v>45397</v>
      </c>
      <c r="Q55" s="17">
        <v>4246.01</v>
      </c>
    </row>
    <row r="56" spans="2:17" x14ac:dyDescent="0.25">
      <c r="B56" s="12">
        <v>2021</v>
      </c>
      <c r="C56" s="13" t="s">
        <v>18</v>
      </c>
      <c r="D56" s="13">
        <v>1520001</v>
      </c>
      <c r="E56" s="27" t="s">
        <v>19</v>
      </c>
      <c r="F56" s="13">
        <v>10</v>
      </c>
      <c r="G56" s="13" t="s">
        <v>45</v>
      </c>
      <c r="H56" s="13" t="s">
        <v>49</v>
      </c>
      <c r="I56" s="13" t="s">
        <v>50</v>
      </c>
      <c r="J56" s="24" t="s">
        <v>39</v>
      </c>
      <c r="K56" s="24" t="s">
        <v>383</v>
      </c>
      <c r="L56" s="24" t="s">
        <v>73</v>
      </c>
      <c r="M56" s="21">
        <v>45365</v>
      </c>
      <c r="N56" s="21">
        <v>45375</v>
      </c>
      <c r="O56" s="24" t="s">
        <v>384</v>
      </c>
      <c r="P56" s="21">
        <v>45373</v>
      </c>
      <c r="Q56" s="17">
        <v>26</v>
      </c>
    </row>
    <row r="57" spans="2:17" x14ac:dyDescent="0.25">
      <c r="B57" s="12">
        <v>2021</v>
      </c>
      <c r="C57" s="13" t="s">
        <v>18</v>
      </c>
      <c r="D57" s="13">
        <v>1520001</v>
      </c>
      <c r="E57" s="27" t="s">
        <v>19</v>
      </c>
      <c r="F57" s="13">
        <v>10</v>
      </c>
      <c r="G57" s="13" t="s">
        <v>45</v>
      </c>
      <c r="H57" s="13" t="s">
        <v>49</v>
      </c>
      <c r="I57" s="13" t="s">
        <v>50</v>
      </c>
      <c r="J57" s="24" t="s">
        <v>39</v>
      </c>
      <c r="K57" s="24" t="s">
        <v>385</v>
      </c>
      <c r="L57" s="24" t="s">
        <v>73</v>
      </c>
      <c r="M57" s="21">
        <v>45365</v>
      </c>
      <c r="N57" s="21">
        <v>45375</v>
      </c>
      <c r="O57" s="24" t="s">
        <v>386</v>
      </c>
      <c r="P57" s="21">
        <v>45373</v>
      </c>
      <c r="Q57" s="17">
        <v>27.21</v>
      </c>
    </row>
    <row r="58" spans="2:17" x14ac:dyDescent="0.25">
      <c r="B58" s="12">
        <v>2021</v>
      </c>
      <c r="C58" s="13" t="s">
        <v>18</v>
      </c>
      <c r="D58" s="13">
        <v>1520001</v>
      </c>
      <c r="E58" s="27" t="s">
        <v>123</v>
      </c>
      <c r="F58" s="13">
        <v>10</v>
      </c>
      <c r="G58" s="13" t="s">
        <v>45</v>
      </c>
      <c r="H58" s="13" t="s">
        <v>48</v>
      </c>
      <c r="I58" s="13" t="s">
        <v>56</v>
      </c>
      <c r="J58" s="24" t="s">
        <v>53</v>
      </c>
      <c r="K58" s="24" t="s">
        <v>126</v>
      </c>
      <c r="L58" s="24" t="s">
        <v>73</v>
      </c>
      <c r="M58" s="21">
        <v>45345</v>
      </c>
      <c r="N58" s="21">
        <v>45372</v>
      </c>
      <c r="O58" s="24" t="s">
        <v>127</v>
      </c>
      <c r="P58" s="21">
        <v>45371</v>
      </c>
      <c r="Q58" s="17">
        <v>888.7</v>
      </c>
    </row>
    <row r="59" spans="2:17" x14ac:dyDescent="0.25">
      <c r="B59" s="12">
        <v>2022</v>
      </c>
      <c r="C59" s="13" t="s">
        <v>18</v>
      </c>
      <c r="D59" s="13">
        <v>1520001</v>
      </c>
      <c r="E59" s="27" t="s">
        <v>136</v>
      </c>
      <c r="F59" s="13">
        <v>10</v>
      </c>
      <c r="G59" s="13" t="s">
        <v>45</v>
      </c>
      <c r="H59" s="13" t="s">
        <v>48</v>
      </c>
      <c r="I59" s="13" t="s">
        <v>62</v>
      </c>
      <c r="J59" s="24" t="s">
        <v>137</v>
      </c>
      <c r="K59" s="24" t="s">
        <v>138</v>
      </c>
      <c r="L59" s="24" t="s">
        <v>73</v>
      </c>
      <c r="M59" s="21">
        <v>45372</v>
      </c>
      <c r="N59" s="21">
        <f>Tabela8[[#This Row],[44440]]+30</f>
        <v>45371</v>
      </c>
      <c r="O59" s="24" t="s">
        <v>139</v>
      </c>
      <c r="P59" s="21">
        <v>45399</v>
      </c>
      <c r="Q59" s="17">
        <v>190</v>
      </c>
    </row>
    <row r="60" spans="2:17" x14ac:dyDescent="0.25">
      <c r="B60" s="12">
        <v>2023</v>
      </c>
      <c r="C60" s="13" t="s">
        <v>18</v>
      </c>
      <c r="D60" s="13">
        <v>1520001</v>
      </c>
      <c r="E60" s="27" t="s">
        <v>136</v>
      </c>
      <c r="F60" s="13">
        <v>10</v>
      </c>
      <c r="G60" s="13" t="s">
        <v>45</v>
      </c>
      <c r="H60" s="13" t="s">
        <v>46</v>
      </c>
      <c r="I60" s="13" t="s">
        <v>47</v>
      </c>
      <c r="J60" s="24" t="s">
        <v>153</v>
      </c>
      <c r="K60" s="24" t="s">
        <v>158</v>
      </c>
      <c r="L60" s="24" t="s">
        <v>73</v>
      </c>
      <c r="M60" s="21">
        <v>45362</v>
      </c>
      <c r="N60" s="21">
        <f>Tabela8[[#This Row],[44440]]+10</f>
        <v>45375</v>
      </c>
      <c r="O60" s="24" t="s">
        <v>159</v>
      </c>
      <c r="P60" s="21">
        <v>45372</v>
      </c>
      <c r="Q60" s="17">
        <v>3312.07</v>
      </c>
    </row>
    <row r="61" spans="2:17" x14ac:dyDescent="0.25">
      <c r="B61" s="12">
        <v>2023</v>
      </c>
      <c r="C61" s="13" t="s">
        <v>18</v>
      </c>
      <c r="D61" s="13">
        <v>1520001</v>
      </c>
      <c r="E61" s="27" t="s">
        <v>136</v>
      </c>
      <c r="F61" s="13">
        <v>10</v>
      </c>
      <c r="G61" s="13" t="s">
        <v>45</v>
      </c>
      <c r="H61" s="13" t="s">
        <v>46</v>
      </c>
      <c r="I61" s="13" t="s">
        <v>47</v>
      </c>
      <c r="J61" s="24" t="s">
        <v>153</v>
      </c>
      <c r="K61" s="24" t="s">
        <v>160</v>
      </c>
      <c r="L61" s="24" t="s">
        <v>73</v>
      </c>
      <c r="M61" s="21">
        <v>45362</v>
      </c>
      <c r="N61" s="21">
        <f>Tabela8[[#This Row],[44440]]+10</f>
        <v>45373</v>
      </c>
      <c r="O61" s="24" t="s">
        <v>162</v>
      </c>
      <c r="P61" s="21">
        <v>45372</v>
      </c>
      <c r="Q61" s="17">
        <v>374.4</v>
      </c>
    </row>
    <row r="62" spans="2:17" x14ac:dyDescent="0.25">
      <c r="B62" s="12">
        <v>2023</v>
      </c>
      <c r="C62" s="13" t="s">
        <v>18</v>
      </c>
      <c r="D62" s="13">
        <v>1520001</v>
      </c>
      <c r="E62" s="27" t="s">
        <v>121</v>
      </c>
      <c r="F62" s="13">
        <v>10</v>
      </c>
      <c r="G62" s="13" t="s">
        <v>45</v>
      </c>
      <c r="H62" s="13" t="s">
        <v>46</v>
      </c>
      <c r="I62" s="13" t="s">
        <v>47</v>
      </c>
      <c r="J62" s="24" t="s">
        <v>42</v>
      </c>
      <c r="K62" s="24" t="s">
        <v>181</v>
      </c>
      <c r="L62" s="24" t="s">
        <v>73</v>
      </c>
      <c r="M62" s="21">
        <v>45341</v>
      </c>
      <c r="N62" s="21">
        <f>Tabela8[[#This Row],[44440]]+10</f>
        <v>45373</v>
      </c>
      <c r="O62" s="24" t="s">
        <v>182</v>
      </c>
      <c r="P62" s="21">
        <v>45372</v>
      </c>
      <c r="Q62" s="17">
        <v>20493.62</v>
      </c>
    </row>
    <row r="63" spans="2:17" x14ac:dyDescent="0.25">
      <c r="B63" s="12">
        <v>2023</v>
      </c>
      <c r="C63" s="13" t="s">
        <v>18</v>
      </c>
      <c r="D63" s="13">
        <v>1520001</v>
      </c>
      <c r="E63" s="27" t="s">
        <v>121</v>
      </c>
      <c r="F63" s="13">
        <v>10</v>
      </c>
      <c r="G63" s="13" t="s">
        <v>45</v>
      </c>
      <c r="H63" s="13" t="s">
        <v>46</v>
      </c>
      <c r="I63" s="13" t="s">
        <v>47</v>
      </c>
      <c r="J63" s="24" t="s">
        <v>190</v>
      </c>
      <c r="K63" s="24" t="s">
        <v>161</v>
      </c>
      <c r="L63" s="24" t="s">
        <v>73</v>
      </c>
      <c r="M63" s="21">
        <v>45365</v>
      </c>
      <c r="N63" s="21">
        <f>Tabela8[[#This Row],[44440]]+10</f>
        <v>45373</v>
      </c>
      <c r="O63" s="24" t="s">
        <v>191</v>
      </c>
      <c r="P63" s="21">
        <v>45372</v>
      </c>
      <c r="Q63" s="17">
        <v>244.24</v>
      </c>
    </row>
    <row r="64" spans="2:17" x14ac:dyDescent="0.25">
      <c r="B64" s="12">
        <v>2023</v>
      </c>
      <c r="C64" s="13" t="s">
        <v>18</v>
      </c>
      <c r="D64" s="13">
        <v>1520001</v>
      </c>
      <c r="E64" s="27" t="s">
        <v>192</v>
      </c>
      <c r="F64" s="13">
        <v>95</v>
      </c>
      <c r="G64" s="13" t="s">
        <v>45</v>
      </c>
      <c r="H64" s="13" t="s">
        <v>46</v>
      </c>
      <c r="I64" s="13" t="s">
        <v>47</v>
      </c>
      <c r="J64" s="24" t="s">
        <v>191</v>
      </c>
      <c r="K64" s="24" t="s">
        <v>195</v>
      </c>
      <c r="L64" s="24" t="s">
        <v>73</v>
      </c>
      <c r="M64" s="21">
        <v>45363</v>
      </c>
      <c r="N64" s="21">
        <f>Tabela8[[#This Row],[44440]]+10</f>
        <v>45373</v>
      </c>
      <c r="O64" s="24" t="s">
        <v>196</v>
      </c>
      <c r="P64" s="21">
        <v>45378</v>
      </c>
      <c r="Q64" s="17">
        <v>2328</v>
      </c>
    </row>
    <row r="65" spans="2:17" x14ac:dyDescent="0.25">
      <c r="B65" s="12">
        <v>2023</v>
      </c>
      <c r="C65" s="13" t="s">
        <v>18</v>
      </c>
      <c r="D65" s="13">
        <v>1520001</v>
      </c>
      <c r="E65" s="27" t="s">
        <v>122</v>
      </c>
      <c r="F65" s="13">
        <v>10</v>
      </c>
      <c r="G65" s="13" t="s">
        <v>45</v>
      </c>
      <c r="H65" s="13" t="s">
        <v>46</v>
      </c>
      <c r="I65" s="13" t="s">
        <v>47</v>
      </c>
      <c r="J65" s="24" t="s">
        <v>54</v>
      </c>
      <c r="K65" s="24" t="s">
        <v>195</v>
      </c>
      <c r="L65" s="24" t="s">
        <v>73</v>
      </c>
      <c r="M65" s="21">
        <v>45363</v>
      </c>
      <c r="N65" s="21">
        <f>Tabela8[[#This Row],[44440]]+10</f>
        <v>45373</v>
      </c>
      <c r="O65" s="24" t="s">
        <v>207</v>
      </c>
      <c r="P65" s="21">
        <v>45373</v>
      </c>
      <c r="Q65" s="17">
        <v>5333.2</v>
      </c>
    </row>
    <row r="66" spans="2:17" x14ac:dyDescent="0.25">
      <c r="B66" s="12">
        <v>2023</v>
      </c>
      <c r="C66" s="13" t="s">
        <v>18</v>
      </c>
      <c r="D66" s="13">
        <v>1520001</v>
      </c>
      <c r="E66" s="27" t="s">
        <v>121</v>
      </c>
      <c r="F66" s="13">
        <v>10</v>
      </c>
      <c r="G66" s="13" t="s">
        <v>45</v>
      </c>
      <c r="H66" s="13" t="s">
        <v>46</v>
      </c>
      <c r="I66" s="13" t="s">
        <v>47</v>
      </c>
      <c r="J66" s="24" t="s">
        <v>212</v>
      </c>
      <c r="K66" s="24" t="s">
        <v>195</v>
      </c>
      <c r="L66" s="24" t="s">
        <v>73</v>
      </c>
      <c r="M66" s="21">
        <v>45363</v>
      </c>
      <c r="N66" s="21">
        <f>Tabela8[[#This Row],[44440]]+10</f>
        <v>45373</v>
      </c>
      <c r="O66" s="24" t="s">
        <v>57</v>
      </c>
      <c r="P66" s="21">
        <v>45372</v>
      </c>
      <c r="Q66" s="17">
        <v>776</v>
      </c>
    </row>
    <row r="67" spans="2:17" x14ac:dyDescent="0.25">
      <c r="B67" s="12">
        <v>2023</v>
      </c>
      <c r="C67" s="13" t="s">
        <v>18</v>
      </c>
      <c r="D67" s="13">
        <v>1520001</v>
      </c>
      <c r="E67" s="27" t="s">
        <v>219</v>
      </c>
      <c r="F67" s="13">
        <v>10</v>
      </c>
      <c r="G67" s="13" t="s">
        <v>45</v>
      </c>
      <c r="H67" s="13" t="s">
        <v>46</v>
      </c>
      <c r="I67" s="13" t="s">
        <v>47</v>
      </c>
      <c r="J67" s="24" t="s">
        <v>125</v>
      </c>
      <c r="K67" s="24" t="s">
        <v>195</v>
      </c>
      <c r="L67" s="24" t="s">
        <v>73</v>
      </c>
      <c r="M67" s="21">
        <v>45363</v>
      </c>
      <c r="N67" s="21">
        <f>Tabela8[[#This Row],[44440]]+10</f>
        <v>45372</v>
      </c>
      <c r="O67" s="24" t="s">
        <v>221</v>
      </c>
      <c r="P67" s="21">
        <v>45007</v>
      </c>
      <c r="Q67" s="17">
        <v>416</v>
      </c>
    </row>
    <row r="68" spans="2:17" x14ac:dyDescent="0.25">
      <c r="B68" s="12">
        <v>2023</v>
      </c>
      <c r="C68" s="13" t="s">
        <v>18</v>
      </c>
      <c r="D68" s="13">
        <v>1520001</v>
      </c>
      <c r="E68" s="27" t="s">
        <v>123</v>
      </c>
      <c r="F68" s="13">
        <v>10</v>
      </c>
      <c r="G68" s="13" t="s">
        <v>45</v>
      </c>
      <c r="H68" s="13" t="s">
        <v>46</v>
      </c>
      <c r="I68" s="13" t="s">
        <v>47</v>
      </c>
      <c r="J68" s="24" t="s">
        <v>226</v>
      </c>
      <c r="K68" s="24" t="s">
        <v>195</v>
      </c>
      <c r="L68" s="24" t="s">
        <v>73</v>
      </c>
      <c r="M68" s="21">
        <v>45363</v>
      </c>
      <c r="N68" s="21">
        <f>Tabela8[[#This Row],[44440]]+10</f>
        <v>45372</v>
      </c>
      <c r="O68" s="24" t="s">
        <v>228</v>
      </c>
      <c r="P68" s="21">
        <v>45007</v>
      </c>
      <c r="Q68" s="17">
        <v>956</v>
      </c>
    </row>
    <row r="69" spans="2:17" x14ac:dyDescent="0.25">
      <c r="B69" s="12">
        <v>2023</v>
      </c>
      <c r="C69" s="13" t="s">
        <v>18</v>
      </c>
      <c r="D69" s="13">
        <v>1520001</v>
      </c>
      <c r="E69" s="27" t="s">
        <v>233</v>
      </c>
      <c r="F69" s="13">
        <v>10</v>
      </c>
      <c r="G69" s="13" t="s">
        <v>45</v>
      </c>
      <c r="H69" s="13" t="s">
        <v>46</v>
      </c>
      <c r="I69" s="13" t="s">
        <v>47</v>
      </c>
      <c r="J69" s="24" t="s">
        <v>234</v>
      </c>
      <c r="K69" s="24" t="s">
        <v>195</v>
      </c>
      <c r="L69" s="24" t="s">
        <v>73</v>
      </c>
      <c r="M69" s="21">
        <v>45363</v>
      </c>
      <c r="N69" s="21">
        <f>Tabela8[[#This Row],[44440]]+10</f>
        <v>45372</v>
      </c>
      <c r="O69" s="24" t="s">
        <v>236</v>
      </c>
      <c r="P69" s="21">
        <v>45007</v>
      </c>
      <c r="Q69" s="17">
        <v>596</v>
      </c>
    </row>
    <row r="70" spans="2:17" x14ac:dyDescent="0.25">
      <c r="B70" s="12">
        <v>2023</v>
      </c>
      <c r="C70" s="13" t="s">
        <v>18</v>
      </c>
      <c r="D70" s="13">
        <v>1520001</v>
      </c>
      <c r="E70" s="27" t="s">
        <v>136</v>
      </c>
      <c r="F70" s="13">
        <v>10</v>
      </c>
      <c r="G70" s="13" t="s">
        <v>45</v>
      </c>
      <c r="H70" s="13" t="s">
        <v>46</v>
      </c>
      <c r="I70" s="13" t="s">
        <v>47</v>
      </c>
      <c r="J70" s="24" t="s">
        <v>240</v>
      </c>
      <c r="K70" s="24" t="s">
        <v>244</v>
      </c>
      <c r="L70" s="24" t="s">
        <v>73</v>
      </c>
      <c r="M70" s="21">
        <v>45362</v>
      </c>
      <c r="N70" s="21">
        <f>Tabela8[[#This Row],[44440]]+10</f>
        <v>45359</v>
      </c>
      <c r="O70" s="24" t="s">
        <v>245</v>
      </c>
      <c r="P70" s="21">
        <v>45372</v>
      </c>
      <c r="Q70" s="17">
        <v>1194.3699999999999</v>
      </c>
    </row>
    <row r="71" spans="2:17" x14ac:dyDescent="0.25">
      <c r="B71" s="12">
        <v>2023</v>
      </c>
      <c r="C71" s="13" t="s">
        <v>18</v>
      </c>
      <c r="D71" s="13">
        <v>1520001</v>
      </c>
      <c r="E71" s="27" t="s">
        <v>123</v>
      </c>
      <c r="F71" s="13">
        <v>10</v>
      </c>
      <c r="G71" s="13" t="s">
        <v>45</v>
      </c>
      <c r="H71" s="13" t="s">
        <v>46</v>
      </c>
      <c r="I71" s="13" t="s">
        <v>47</v>
      </c>
      <c r="J71" s="24" t="s">
        <v>234</v>
      </c>
      <c r="K71" s="24" t="s">
        <v>254</v>
      </c>
      <c r="L71" s="24" t="s">
        <v>73</v>
      </c>
      <c r="M71" s="21">
        <v>45362</v>
      </c>
      <c r="N71" s="21">
        <f>Tabela8[[#This Row],[44440]]+10</f>
        <v>45359</v>
      </c>
      <c r="O71" s="24" t="s">
        <v>255</v>
      </c>
      <c r="P71" s="21">
        <v>45372</v>
      </c>
      <c r="Q71" s="17">
        <v>4935.45</v>
      </c>
    </row>
    <row r="72" spans="2:17" x14ac:dyDescent="0.25">
      <c r="B72" s="12">
        <v>2023</v>
      </c>
      <c r="C72" s="13" t="s">
        <v>18</v>
      </c>
      <c r="D72" s="13">
        <v>1520001</v>
      </c>
      <c r="E72" s="27" t="s">
        <v>123</v>
      </c>
      <c r="F72" s="13">
        <v>10</v>
      </c>
      <c r="G72" s="13" t="s">
        <v>45</v>
      </c>
      <c r="H72" s="13" t="s">
        <v>46</v>
      </c>
      <c r="I72" s="13" t="s">
        <v>47</v>
      </c>
      <c r="J72" s="24" t="s">
        <v>265</v>
      </c>
      <c r="K72" s="24" t="s">
        <v>268</v>
      </c>
      <c r="L72" s="24" t="s">
        <v>73</v>
      </c>
      <c r="M72" s="21">
        <v>45362</v>
      </c>
      <c r="N72" s="21">
        <f>Tabela8[[#This Row],[44440]]+10</f>
        <v>45359</v>
      </c>
      <c r="O72" s="24" t="s">
        <v>269</v>
      </c>
      <c r="P72" s="21">
        <v>45372</v>
      </c>
      <c r="Q72" s="17">
        <v>17715.38</v>
      </c>
    </row>
    <row r="73" spans="2:17" x14ac:dyDescent="0.25">
      <c r="B73" s="12">
        <v>2023</v>
      </c>
      <c r="C73" s="13" t="s">
        <v>18</v>
      </c>
      <c r="D73" s="13">
        <v>1520001</v>
      </c>
      <c r="E73" s="27" t="s">
        <v>19</v>
      </c>
      <c r="F73" s="13">
        <v>10</v>
      </c>
      <c r="G73" s="13" t="s">
        <v>20</v>
      </c>
      <c r="H73" s="13" t="s">
        <v>23</v>
      </c>
      <c r="I73" s="13" t="s">
        <v>22</v>
      </c>
      <c r="J73" s="24" t="s">
        <v>277</v>
      </c>
      <c r="K73" s="24" t="s">
        <v>278</v>
      </c>
      <c r="L73" s="24" t="s">
        <v>73</v>
      </c>
      <c r="M73" s="21">
        <v>45349</v>
      </c>
      <c r="N73" s="21">
        <v>45364</v>
      </c>
      <c r="O73" s="24" t="s">
        <v>279</v>
      </c>
      <c r="P73" s="21">
        <v>45364</v>
      </c>
      <c r="Q73" s="17">
        <v>28185.48</v>
      </c>
    </row>
    <row r="74" spans="2:17" x14ac:dyDescent="0.25">
      <c r="B74" s="12">
        <v>2023</v>
      </c>
      <c r="C74" s="13" t="s">
        <v>18</v>
      </c>
      <c r="D74" s="13">
        <v>1520001</v>
      </c>
      <c r="E74" s="27" t="s">
        <v>122</v>
      </c>
      <c r="F74" s="13">
        <v>10</v>
      </c>
      <c r="G74" s="13" t="s">
        <v>20</v>
      </c>
      <c r="H74" s="13" t="s">
        <v>23</v>
      </c>
      <c r="I74" s="13" t="s">
        <v>22</v>
      </c>
      <c r="J74" s="24" t="s">
        <v>288</v>
      </c>
      <c r="K74" s="24" t="s">
        <v>278</v>
      </c>
      <c r="L74" s="24" t="s">
        <v>73</v>
      </c>
      <c r="M74" s="21">
        <v>45349</v>
      </c>
      <c r="N74" s="21">
        <v>45364</v>
      </c>
      <c r="O74" s="24" t="s">
        <v>290</v>
      </c>
      <c r="P74" s="21">
        <v>45364</v>
      </c>
      <c r="Q74" s="17">
        <v>5539.03</v>
      </c>
    </row>
    <row r="75" spans="2:17" x14ac:dyDescent="0.25">
      <c r="B75" s="12">
        <v>2023</v>
      </c>
      <c r="C75" s="13" t="s">
        <v>18</v>
      </c>
      <c r="D75" s="13">
        <v>1520001</v>
      </c>
      <c r="E75" s="27" t="s">
        <v>295</v>
      </c>
      <c r="F75" s="13">
        <v>10</v>
      </c>
      <c r="G75" s="13" t="s">
        <v>20</v>
      </c>
      <c r="H75" s="13" t="s">
        <v>23</v>
      </c>
      <c r="I75" s="13" t="s">
        <v>22</v>
      </c>
      <c r="J75" s="24" t="s">
        <v>243</v>
      </c>
      <c r="K75" s="24" t="s">
        <v>278</v>
      </c>
      <c r="L75" s="24" t="s">
        <v>73</v>
      </c>
      <c r="M75" s="21">
        <v>45349</v>
      </c>
      <c r="N75" s="21">
        <v>45364</v>
      </c>
      <c r="O75" s="24" t="s">
        <v>241</v>
      </c>
      <c r="P75" s="21">
        <v>45364</v>
      </c>
      <c r="Q75" s="17">
        <v>5600.95</v>
      </c>
    </row>
    <row r="76" spans="2:17" x14ac:dyDescent="0.25">
      <c r="B76" s="12">
        <v>2023</v>
      </c>
      <c r="C76" s="13" t="s">
        <v>18</v>
      </c>
      <c r="D76" s="13">
        <v>1520001</v>
      </c>
      <c r="E76" s="27" t="s">
        <v>219</v>
      </c>
      <c r="F76" s="13">
        <v>10</v>
      </c>
      <c r="G76" s="13" t="s">
        <v>20</v>
      </c>
      <c r="H76" s="13" t="s">
        <v>23</v>
      </c>
      <c r="I76" s="13" t="s">
        <v>22</v>
      </c>
      <c r="J76" s="24" t="s">
        <v>245</v>
      </c>
      <c r="K76" s="24" t="s">
        <v>278</v>
      </c>
      <c r="L76" s="24" t="s">
        <v>73</v>
      </c>
      <c r="M76" s="21">
        <v>45349</v>
      </c>
      <c r="N76" s="21">
        <v>45364</v>
      </c>
      <c r="O76" s="24" t="s">
        <v>302</v>
      </c>
      <c r="P76" s="21">
        <v>45364</v>
      </c>
      <c r="Q76" s="17">
        <v>5567.83</v>
      </c>
    </row>
    <row r="77" spans="2:17" x14ac:dyDescent="0.25">
      <c r="B77" s="12">
        <v>2023</v>
      </c>
      <c r="C77" s="13" t="s">
        <v>18</v>
      </c>
      <c r="D77" s="13">
        <v>1520001</v>
      </c>
      <c r="E77" s="27" t="s">
        <v>120</v>
      </c>
      <c r="F77" s="13">
        <v>10</v>
      </c>
      <c r="G77" s="13" t="s">
        <v>20</v>
      </c>
      <c r="H77" s="13" t="s">
        <v>23</v>
      </c>
      <c r="I77" s="13" t="s">
        <v>22</v>
      </c>
      <c r="J77" s="24" t="s">
        <v>162</v>
      </c>
      <c r="K77" s="24" t="s">
        <v>278</v>
      </c>
      <c r="L77" s="24" t="s">
        <v>73</v>
      </c>
      <c r="M77" s="21">
        <v>45349</v>
      </c>
      <c r="N77" s="21">
        <v>45364</v>
      </c>
      <c r="O77" s="24" t="s">
        <v>240</v>
      </c>
      <c r="P77" s="21">
        <v>45364</v>
      </c>
      <c r="Q77" s="17">
        <v>11159.55</v>
      </c>
    </row>
    <row r="78" spans="2:17" x14ac:dyDescent="0.25">
      <c r="B78" s="12">
        <v>2023</v>
      </c>
      <c r="C78" s="13" t="s">
        <v>18</v>
      </c>
      <c r="D78" s="13">
        <v>1520001</v>
      </c>
      <c r="E78" s="27" t="s">
        <v>19</v>
      </c>
      <c r="F78" s="13">
        <v>10</v>
      </c>
      <c r="G78" s="13" t="s">
        <v>20</v>
      </c>
      <c r="H78" s="13" t="s">
        <v>21</v>
      </c>
      <c r="I78" s="13" t="s">
        <v>22</v>
      </c>
      <c r="J78" s="24" t="s">
        <v>312</v>
      </c>
      <c r="K78" s="24" t="s">
        <v>278</v>
      </c>
      <c r="L78" s="24" t="s">
        <v>73</v>
      </c>
      <c r="M78" s="21">
        <v>45349</v>
      </c>
      <c r="N78" s="21">
        <v>45364</v>
      </c>
      <c r="O78" s="24" t="s">
        <v>317</v>
      </c>
      <c r="P78" s="21">
        <v>45364</v>
      </c>
      <c r="Q78" s="17">
        <v>4083.34</v>
      </c>
    </row>
    <row r="79" spans="2:17" x14ac:dyDescent="0.25">
      <c r="B79" s="12">
        <v>2023</v>
      </c>
      <c r="C79" s="13" t="s">
        <v>18</v>
      </c>
      <c r="D79" s="13">
        <v>1520001</v>
      </c>
      <c r="E79" s="27" t="s">
        <v>19</v>
      </c>
      <c r="F79" s="13">
        <v>10</v>
      </c>
      <c r="G79" s="13" t="s">
        <v>20</v>
      </c>
      <c r="H79" s="13" t="s">
        <v>21</v>
      </c>
      <c r="I79" s="13" t="s">
        <v>22</v>
      </c>
      <c r="J79" s="24" t="s">
        <v>312</v>
      </c>
      <c r="K79" s="24" t="s">
        <v>318</v>
      </c>
      <c r="L79" s="24" t="s">
        <v>73</v>
      </c>
      <c r="M79" s="21">
        <v>45350</v>
      </c>
      <c r="N79" s="21">
        <v>45364</v>
      </c>
      <c r="O79" s="24" t="s">
        <v>319</v>
      </c>
      <c r="P79" s="21">
        <v>45364</v>
      </c>
      <c r="Q79" s="17">
        <v>1973.25</v>
      </c>
    </row>
    <row r="80" spans="2:17" x14ac:dyDescent="0.25">
      <c r="B80" s="12">
        <v>2023</v>
      </c>
      <c r="C80" s="13" t="s">
        <v>18</v>
      </c>
      <c r="D80" s="13">
        <v>1520001</v>
      </c>
      <c r="E80" s="27" t="s">
        <v>122</v>
      </c>
      <c r="F80" s="13">
        <v>10</v>
      </c>
      <c r="G80" s="13" t="s">
        <v>20</v>
      </c>
      <c r="H80" s="13" t="s">
        <v>21</v>
      </c>
      <c r="I80" s="13" t="s">
        <v>22</v>
      </c>
      <c r="J80" s="24" t="s">
        <v>159</v>
      </c>
      <c r="K80" s="24" t="s">
        <v>278</v>
      </c>
      <c r="L80" s="24" t="s">
        <v>73</v>
      </c>
      <c r="M80" s="21">
        <v>45349</v>
      </c>
      <c r="N80" s="21">
        <v>45364</v>
      </c>
      <c r="O80" s="24" t="s">
        <v>338</v>
      </c>
      <c r="P80" s="21">
        <v>45364</v>
      </c>
      <c r="Q80" s="17">
        <v>2041.67</v>
      </c>
    </row>
    <row r="81" spans="2:17" x14ac:dyDescent="0.25">
      <c r="B81" s="12">
        <v>2023</v>
      </c>
      <c r="C81" s="13" t="s">
        <v>18</v>
      </c>
      <c r="D81" s="13">
        <v>1520001</v>
      </c>
      <c r="E81" s="27" t="s">
        <v>122</v>
      </c>
      <c r="F81" s="13">
        <v>10</v>
      </c>
      <c r="G81" s="13" t="s">
        <v>20</v>
      </c>
      <c r="H81" s="13" t="s">
        <v>21</v>
      </c>
      <c r="I81" s="13" t="s">
        <v>22</v>
      </c>
      <c r="J81" s="24" t="s">
        <v>159</v>
      </c>
      <c r="K81" s="24" t="s">
        <v>318</v>
      </c>
      <c r="L81" s="24" t="s">
        <v>73</v>
      </c>
      <c r="M81" s="21">
        <v>45350</v>
      </c>
      <c r="N81" s="21">
        <v>45364</v>
      </c>
      <c r="O81" s="24" t="s">
        <v>339</v>
      </c>
      <c r="P81" s="21">
        <v>45364</v>
      </c>
      <c r="Q81" s="17">
        <v>394.49</v>
      </c>
    </row>
    <row r="82" spans="2:17" x14ac:dyDescent="0.25">
      <c r="B82" s="12">
        <v>2023</v>
      </c>
      <c r="C82" s="13" t="s">
        <v>18</v>
      </c>
      <c r="D82" s="13">
        <v>1520001</v>
      </c>
      <c r="E82" s="30" t="s">
        <v>295</v>
      </c>
      <c r="F82" s="13">
        <v>10</v>
      </c>
      <c r="G82" s="13" t="s">
        <v>20</v>
      </c>
      <c r="H82" s="13" t="s">
        <v>21</v>
      </c>
      <c r="I82" s="13" t="s">
        <v>22</v>
      </c>
      <c r="J82" s="31" t="s">
        <v>348</v>
      </c>
      <c r="K82" s="24" t="s">
        <v>318</v>
      </c>
      <c r="L82" s="24" t="s">
        <v>73</v>
      </c>
      <c r="M82" s="21">
        <v>45350</v>
      </c>
      <c r="N82" s="21">
        <v>45364</v>
      </c>
      <c r="O82" s="24" t="s">
        <v>352</v>
      </c>
      <c r="P82" s="21">
        <v>45363</v>
      </c>
      <c r="Q82" s="17">
        <v>394.03</v>
      </c>
    </row>
    <row r="83" spans="2:17" x14ac:dyDescent="0.25">
      <c r="B83" s="12">
        <v>2023</v>
      </c>
      <c r="C83" s="13" t="s">
        <v>18</v>
      </c>
      <c r="D83" s="13">
        <v>1520001</v>
      </c>
      <c r="E83" s="30" t="s">
        <v>219</v>
      </c>
      <c r="F83" s="13">
        <v>10</v>
      </c>
      <c r="G83" s="13" t="s">
        <v>20</v>
      </c>
      <c r="H83" s="13" t="s">
        <v>21</v>
      </c>
      <c r="I83" s="13" t="s">
        <v>22</v>
      </c>
      <c r="J83" s="24" t="s">
        <v>182</v>
      </c>
      <c r="K83" s="24" t="s">
        <v>318</v>
      </c>
      <c r="L83" s="24" t="s">
        <v>73</v>
      </c>
      <c r="M83" s="21">
        <v>45350</v>
      </c>
      <c r="N83" s="21">
        <v>45364</v>
      </c>
      <c r="O83" s="24" t="s">
        <v>153</v>
      </c>
      <c r="P83" s="21">
        <v>45364</v>
      </c>
      <c r="Q83" s="17">
        <v>394.47</v>
      </c>
    </row>
    <row r="84" spans="2:17" x14ac:dyDescent="0.25">
      <c r="B84" s="12">
        <v>2023</v>
      </c>
      <c r="C84" s="13" t="s">
        <v>18</v>
      </c>
      <c r="D84" s="13">
        <v>1520001</v>
      </c>
      <c r="E84" s="30" t="s">
        <v>120</v>
      </c>
      <c r="F84" s="13">
        <v>10</v>
      </c>
      <c r="G84" s="13" t="s">
        <v>20</v>
      </c>
      <c r="H84" s="13" t="s">
        <v>21</v>
      </c>
      <c r="I84" s="13" t="s">
        <v>22</v>
      </c>
      <c r="J84" s="24" t="s">
        <v>255</v>
      </c>
      <c r="K84" s="24" t="s">
        <v>318</v>
      </c>
      <c r="L84" s="24" t="s">
        <v>73</v>
      </c>
      <c r="M84" s="21">
        <v>45350</v>
      </c>
      <c r="N84" s="21">
        <v>45364</v>
      </c>
      <c r="O84" s="24" t="s">
        <v>368</v>
      </c>
      <c r="P84" s="21">
        <v>45364</v>
      </c>
      <c r="Q84" s="17">
        <v>788.06</v>
      </c>
    </row>
    <row r="85" spans="2:17" x14ac:dyDescent="0.25">
      <c r="B85" s="12">
        <v>2023</v>
      </c>
      <c r="C85" s="13" t="s">
        <v>18</v>
      </c>
      <c r="D85" s="13">
        <v>1520001</v>
      </c>
      <c r="E85" s="27" t="s">
        <v>219</v>
      </c>
      <c r="F85" s="13">
        <v>10</v>
      </c>
      <c r="G85" s="13" t="s">
        <v>26</v>
      </c>
      <c r="H85" s="13" t="s">
        <v>32</v>
      </c>
      <c r="I85" s="13" t="s">
        <v>65</v>
      </c>
      <c r="J85" s="24" t="s">
        <v>403</v>
      </c>
      <c r="K85" s="24" t="s">
        <v>405</v>
      </c>
      <c r="L85" s="24" t="s">
        <v>73</v>
      </c>
      <c r="M85" s="21">
        <v>45342</v>
      </c>
      <c r="N85" s="21">
        <v>45351</v>
      </c>
      <c r="O85" s="24" t="s">
        <v>97</v>
      </c>
      <c r="P85" s="21">
        <v>45371</v>
      </c>
      <c r="Q85" s="17">
        <v>3.08</v>
      </c>
    </row>
    <row r="86" spans="2:17" x14ac:dyDescent="0.25">
      <c r="B86" s="28">
        <v>2023</v>
      </c>
      <c r="C86" s="29" t="s">
        <v>18</v>
      </c>
      <c r="D86" s="29">
        <v>1520001</v>
      </c>
      <c r="E86" s="30" t="s">
        <v>19</v>
      </c>
      <c r="F86" s="29">
        <v>10</v>
      </c>
      <c r="G86" s="29" t="s">
        <v>26</v>
      </c>
      <c r="H86" s="29" t="s">
        <v>32</v>
      </c>
      <c r="I86" s="29" t="s">
        <v>65</v>
      </c>
      <c r="J86" s="31" t="s">
        <v>227</v>
      </c>
      <c r="K86" s="31" t="s">
        <v>405</v>
      </c>
      <c r="L86" s="31" t="s">
        <v>73</v>
      </c>
      <c r="M86" s="32">
        <v>45342</v>
      </c>
      <c r="N86" s="32">
        <v>45351</v>
      </c>
      <c r="O86" s="31" t="s">
        <v>106</v>
      </c>
      <c r="P86" s="32">
        <v>45371</v>
      </c>
      <c r="Q86" s="33">
        <v>9.24</v>
      </c>
    </row>
    <row r="87" spans="2:17" x14ac:dyDescent="0.25">
      <c r="B87" s="28">
        <v>2023</v>
      </c>
      <c r="C87" s="29" t="s">
        <v>18</v>
      </c>
      <c r="D87" s="29">
        <v>1520001</v>
      </c>
      <c r="E87" s="30" t="s">
        <v>19</v>
      </c>
      <c r="F87" s="29">
        <v>10</v>
      </c>
      <c r="G87" s="29" t="s">
        <v>26</v>
      </c>
      <c r="H87" s="29" t="s">
        <v>32</v>
      </c>
      <c r="I87" s="29" t="s">
        <v>65</v>
      </c>
      <c r="J87" s="31" t="s">
        <v>157</v>
      </c>
      <c r="K87" s="31" t="s">
        <v>405</v>
      </c>
      <c r="L87" s="31" t="s">
        <v>73</v>
      </c>
      <c r="M87" s="32">
        <v>45342</v>
      </c>
      <c r="N87" s="32">
        <v>45351</v>
      </c>
      <c r="O87" s="31" t="s">
        <v>262</v>
      </c>
      <c r="P87" s="32">
        <v>45362</v>
      </c>
      <c r="Q87" s="33">
        <v>6.17</v>
      </c>
    </row>
    <row r="88" spans="2:17" x14ac:dyDescent="0.25">
      <c r="B88" s="12">
        <v>2021</v>
      </c>
      <c r="C88" s="13" t="s">
        <v>18</v>
      </c>
      <c r="D88" s="13">
        <v>1520001</v>
      </c>
      <c r="E88" s="27" t="s">
        <v>19</v>
      </c>
      <c r="F88" s="13">
        <v>10</v>
      </c>
      <c r="G88" s="13" t="s">
        <v>26</v>
      </c>
      <c r="H88" s="13" t="s">
        <v>30</v>
      </c>
      <c r="I88" s="13" t="s">
        <v>31</v>
      </c>
      <c r="J88" s="24" t="s">
        <v>38</v>
      </c>
      <c r="K88" s="24" t="s">
        <v>75</v>
      </c>
      <c r="L88" s="24" t="s">
        <v>76</v>
      </c>
      <c r="M88" s="21">
        <v>45391</v>
      </c>
      <c r="N88" s="21">
        <f>Tabela8[[#This Row],[44440]]+30</f>
        <v>45427</v>
      </c>
      <c r="O88" s="24" t="s">
        <v>77</v>
      </c>
      <c r="P88" s="21">
        <v>45414</v>
      </c>
      <c r="Q88" s="17">
        <v>4219.51</v>
      </c>
    </row>
    <row r="89" spans="2:17" x14ac:dyDescent="0.25">
      <c r="B89" s="12">
        <v>2021</v>
      </c>
      <c r="C89" s="13" t="s">
        <v>18</v>
      </c>
      <c r="D89" s="13">
        <v>1520001</v>
      </c>
      <c r="E89" s="27" t="s">
        <v>19</v>
      </c>
      <c r="F89" s="13">
        <v>10</v>
      </c>
      <c r="G89" s="13" t="s">
        <v>26</v>
      </c>
      <c r="H89" s="13" t="s">
        <v>33</v>
      </c>
      <c r="I89" s="13" t="s">
        <v>34</v>
      </c>
      <c r="J89" s="24" t="s">
        <v>24</v>
      </c>
      <c r="K89" s="24" t="s">
        <v>90</v>
      </c>
      <c r="L89" s="24" t="s">
        <v>76</v>
      </c>
      <c r="M89" s="21">
        <v>45391</v>
      </c>
      <c r="N89" s="21">
        <f>Tabela8[[#This Row],[44440]]+30</f>
        <v>45427</v>
      </c>
      <c r="O89" s="24" t="s">
        <v>91</v>
      </c>
      <c r="P89" s="21">
        <v>45421</v>
      </c>
      <c r="Q89" s="17">
        <v>31.82</v>
      </c>
    </row>
    <row r="90" spans="2:17" x14ac:dyDescent="0.25">
      <c r="B90" s="12">
        <v>2021</v>
      </c>
      <c r="C90" s="13" t="s">
        <v>18</v>
      </c>
      <c r="D90" s="13">
        <v>1520001</v>
      </c>
      <c r="E90" s="27" t="s">
        <v>119</v>
      </c>
      <c r="F90" s="13">
        <v>10</v>
      </c>
      <c r="G90" s="13" t="s">
        <v>35</v>
      </c>
      <c r="H90" s="13" t="s">
        <v>36</v>
      </c>
      <c r="I90" s="13" t="s">
        <v>37</v>
      </c>
      <c r="J90" s="24" t="s">
        <v>110</v>
      </c>
      <c r="K90" s="24" t="s">
        <v>113</v>
      </c>
      <c r="L90" s="24" t="s">
        <v>76</v>
      </c>
      <c r="M90" s="21">
        <v>45393</v>
      </c>
      <c r="N90" s="21">
        <f>Tabela8[[#This Row],[44440]]+30</f>
        <v>45413</v>
      </c>
      <c r="O90" s="24" t="s">
        <v>114</v>
      </c>
      <c r="P90" s="21">
        <v>45399</v>
      </c>
      <c r="Q90" s="17">
        <v>1144.5999999999999</v>
      </c>
    </row>
    <row r="91" spans="2:17" x14ac:dyDescent="0.25">
      <c r="B91" s="12">
        <v>2021</v>
      </c>
      <c r="C91" s="13" t="s">
        <v>18</v>
      </c>
      <c r="D91" s="13">
        <v>1520001</v>
      </c>
      <c r="E91" s="27" t="s">
        <v>19</v>
      </c>
      <c r="F91" s="13">
        <v>10</v>
      </c>
      <c r="G91" s="13" t="s">
        <v>45</v>
      </c>
      <c r="H91" s="13" t="s">
        <v>49</v>
      </c>
      <c r="I91" s="13" t="s">
        <v>50</v>
      </c>
      <c r="J91" s="24" t="s">
        <v>39</v>
      </c>
      <c r="K91" s="24" t="s">
        <v>387</v>
      </c>
      <c r="L91" s="24" t="s">
        <v>76</v>
      </c>
      <c r="M91" s="21">
        <v>45397</v>
      </c>
      <c r="N91" s="21">
        <v>45406</v>
      </c>
      <c r="O91" s="24" t="s">
        <v>388</v>
      </c>
      <c r="P91" s="21">
        <v>45406</v>
      </c>
      <c r="Q91" s="17">
        <v>26.27</v>
      </c>
    </row>
    <row r="92" spans="2:17" x14ac:dyDescent="0.25">
      <c r="B92" s="12">
        <v>2021</v>
      </c>
      <c r="C92" s="13" t="s">
        <v>18</v>
      </c>
      <c r="D92" s="13">
        <v>1520001</v>
      </c>
      <c r="E92" s="27" t="s">
        <v>19</v>
      </c>
      <c r="F92" s="13">
        <v>10</v>
      </c>
      <c r="G92" s="13" t="s">
        <v>45</v>
      </c>
      <c r="H92" s="13" t="s">
        <v>49</v>
      </c>
      <c r="I92" s="13" t="s">
        <v>50</v>
      </c>
      <c r="J92" s="24" t="s">
        <v>39</v>
      </c>
      <c r="K92" s="24" t="s">
        <v>389</v>
      </c>
      <c r="L92" s="24" t="s">
        <v>76</v>
      </c>
      <c r="M92" s="21">
        <v>45397</v>
      </c>
      <c r="N92" s="21">
        <v>45406</v>
      </c>
      <c r="O92" s="24" t="s">
        <v>390</v>
      </c>
      <c r="P92" s="21">
        <v>45406</v>
      </c>
      <c r="Q92" s="17">
        <v>26.96</v>
      </c>
    </row>
    <row r="93" spans="2:17" x14ac:dyDescent="0.25">
      <c r="B93" s="12">
        <v>2021</v>
      </c>
      <c r="C93" s="13" t="s">
        <v>18</v>
      </c>
      <c r="D93" s="13">
        <v>1520001</v>
      </c>
      <c r="E93" s="27" t="s">
        <v>123</v>
      </c>
      <c r="F93" s="13">
        <v>10</v>
      </c>
      <c r="G93" s="13" t="s">
        <v>45</v>
      </c>
      <c r="H93" s="13" t="s">
        <v>48</v>
      </c>
      <c r="I93" s="13" t="s">
        <v>56</v>
      </c>
      <c r="J93" s="24" t="s">
        <v>53</v>
      </c>
      <c r="K93" s="24" t="s">
        <v>128</v>
      </c>
      <c r="L93" s="24" t="s">
        <v>76</v>
      </c>
      <c r="M93" s="21">
        <v>45383</v>
      </c>
      <c r="N93" s="21">
        <v>45408</v>
      </c>
      <c r="O93" s="24" t="s">
        <v>129</v>
      </c>
      <c r="P93" s="21">
        <v>45407</v>
      </c>
      <c r="Q93" s="17">
        <v>888.7</v>
      </c>
    </row>
    <row r="94" spans="2:17" x14ac:dyDescent="0.25">
      <c r="B94" s="12">
        <v>2024</v>
      </c>
      <c r="C94" s="13" t="s">
        <v>18</v>
      </c>
      <c r="D94" s="13">
        <v>1520001</v>
      </c>
      <c r="E94" s="27" t="s">
        <v>19</v>
      </c>
      <c r="F94" s="13">
        <v>10</v>
      </c>
      <c r="G94" s="13" t="s">
        <v>51</v>
      </c>
      <c r="H94" s="13" t="s">
        <v>52</v>
      </c>
      <c r="I94" s="13" t="s">
        <v>140</v>
      </c>
      <c r="J94" s="24" t="s">
        <v>141</v>
      </c>
      <c r="K94" s="24" t="s">
        <v>142</v>
      </c>
      <c r="L94" s="24" t="s">
        <v>76</v>
      </c>
      <c r="M94" s="21">
        <v>45394</v>
      </c>
      <c r="N94" s="21">
        <f>Tabela8[[#This Row],[44440]]+30</f>
        <v>45424</v>
      </c>
      <c r="O94" s="24" t="s">
        <v>143</v>
      </c>
      <c r="P94" s="21">
        <v>45422</v>
      </c>
      <c r="Q94" s="17">
        <v>275682</v>
      </c>
    </row>
    <row r="95" spans="2:17" x14ac:dyDescent="0.25">
      <c r="B95" s="12">
        <v>2023</v>
      </c>
      <c r="C95" s="13" t="s">
        <v>18</v>
      </c>
      <c r="D95" s="13">
        <v>1520001</v>
      </c>
      <c r="E95" s="27" t="s">
        <v>136</v>
      </c>
      <c r="F95" s="13">
        <v>10</v>
      </c>
      <c r="G95" s="13" t="s">
        <v>45</v>
      </c>
      <c r="H95" s="13" t="s">
        <v>46</v>
      </c>
      <c r="I95" s="13" t="s">
        <v>47</v>
      </c>
      <c r="J95" s="24" t="s">
        <v>153</v>
      </c>
      <c r="K95" s="24" t="s">
        <v>66</v>
      </c>
      <c r="L95" s="24" t="s">
        <v>76</v>
      </c>
      <c r="M95" s="21">
        <v>45393</v>
      </c>
      <c r="N95" s="21">
        <f>Tabela8[[#This Row],[44440]]+10</f>
        <v>45403</v>
      </c>
      <c r="O95" s="24" t="s">
        <v>163</v>
      </c>
      <c r="P95" s="21">
        <v>45401</v>
      </c>
      <c r="Q95" s="17">
        <v>3312.07</v>
      </c>
    </row>
    <row r="96" spans="2:17" x14ac:dyDescent="0.25">
      <c r="B96" s="12">
        <v>2023</v>
      </c>
      <c r="C96" s="13" t="s">
        <v>18</v>
      </c>
      <c r="D96" s="13">
        <v>1520001</v>
      </c>
      <c r="E96" s="27" t="s">
        <v>136</v>
      </c>
      <c r="F96" s="13">
        <v>10</v>
      </c>
      <c r="G96" s="13" t="s">
        <v>45</v>
      </c>
      <c r="H96" s="13" t="s">
        <v>46</v>
      </c>
      <c r="I96" s="13" t="s">
        <v>47</v>
      </c>
      <c r="J96" s="24" t="s">
        <v>153</v>
      </c>
      <c r="K96" s="24" t="s">
        <v>164</v>
      </c>
      <c r="L96" s="24" t="s">
        <v>76</v>
      </c>
      <c r="M96" s="21">
        <v>45393</v>
      </c>
      <c r="N96" s="21">
        <f>Tabela8[[#This Row],[44440]]+10</f>
        <v>45403</v>
      </c>
      <c r="O96" s="24" t="s">
        <v>165</v>
      </c>
      <c r="P96" s="21">
        <v>45401</v>
      </c>
      <c r="Q96" s="17">
        <v>374.4</v>
      </c>
    </row>
    <row r="97" spans="2:17" x14ac:dyDescent="0.25">
      <c r="B97" s="12">
        <v>2023</v>
      </c>
      <c r="C97" s="13" t="s">
        <v>18</v>
      </c>
      <c r="D97" s="13">
        <v>1520001</v>
      </c>
      <c r="E97" s="27" t="s">
        <v>121</v>
      </c>
      <c r="F97" s="13">
        <v>10</v>
      </c>
      <c r="G97" s="13" t="s">
        <v>45</v>
      </c>
      <c r="H97" s="13" t="s">
        <v>46</v>
      </c>
      <c r="I97" s="13" t="s">
        <v>47</v>
      </c>
      <c r="J97" s="24" t="s">
        <v>42</v>
      </c>
      <c r="K97" s="24" t="s">
        <v>67</v>
      </c>
      <c r="L97" s="24" t="s">
        <v>76</v>
      </c>
      <c r="M97" s="21">
        <v>45394</v>
      </c>
      <c r="N97" s="21">
        <f>Tabela8[[#This Row],[44440]]+10</f>
        <v>45404</v>
      </c>
      <c r="O97" s="24" t="s">
        <v>183</v>
      </c>
      <c r="P97" s="21">
        <v>45411</v>
      </c>
      <c r="Q97" s="17">
        <v>20493.62</v>
      </c>
    </row>
    <row r="98" spans="2:17" x14ac:dyDescent="0.25">
      <c r="B98" s="12">
        <v>2023</v>
      </c>
      <c r="C98" s="13" t="s">
        <v>18</v>
      </c>
      <c r="D98" s="13">
        <v>1520001</v>
      </c>
      <c r="E98" s="27" t="s">
        <v>192</v>
      </c>
      <c r="F98" s="13">
        <v>95</v>
      </c>
      <c r="G98" s="13" t="s">
        <v>45</v>
      </c>
      <c r="H98" s="13" t="s">
        <v>46</v>
      </c>
      <c r="I98" s="13" t="s">
        <v>47</v>
      </c>
      <c r="J98" s="24" t="s">
        <v>191</v>
      </c>
      <c r="K98" s="24" t="s">
        <v>197</v>
      </c>
      <c r="L98" s="24" t="s">
        <v>76</v>
      </c>
      <c r="M98" s="21">
        <v>45393</v>
      </c>
      <c r="N98" s="21">
        <f>Tabela8[[#This Row],[44440]]+10</f>
        <v>45404</v>
      </c>
      <c r="O98" s="24" t="s">
        <v>198</v>
      </c>
      <c r="P98" s="21">
        <v>45401</v>
      </c>
      <c r="Q98" s="17">
        <v>2148</v>
      </c>
    </row>
    <row r="99" spans="2:17" x14ac:dyDescent="0.25">
      <c r="B99" s="12">
        <v>2023</v>
      </c>
      <c r="C99" s="13" t="s">
        <v>18</v>
      </c>
      <c r="D99" s="13">
        <v>1520001</v>
      </c>
      <c r="E99" s="27" t="s">
        <v>122</v>
      </c>
      <c r="F99" s="13">
        <v>10</v>
      </c>
      <c r="G99" s="13" t="s">
        <v>45</v>
      </c>
      <c r="H99" s="13" t="s">
        <v>46</v>
      </c>
      <c r="I99" s="13" t="s">
        <v>47</v>
      </c>
      <c r="J99" s="24" t="s">
        <v>54</v>
      </c>
      <c r="K99" s="24" t="s">
        <v>197</v>
      </c>
      <c r="L99" s="24" t="s">
        <v>76</v>
      </c>
      <c r="M99" s="21">
        <v>45393</v>
      </c>
      <c r="N99" s="21">
        <f>Tabela8[[#This Row],[44440]]+10</f>
        <v>45404</v>
      </c>
      <c r="O99" s="24" t="s">
        <v>208</v>
      </c>
      <c r="P99" s="21">
        <v>45401</v>
      </c>
      <c r="Q99" s="17">
        <v>5337.7</v>
      </c>
    </row>
    <row r="100" spans="2:17" x14ac:dyDescent="0.25">
      <c r="B100" s="12">
        <v>2023</v>
      </c>
      <c r="C100" s="13" t="s">
        <v>18</v>
      </c>
      <c r="D100" s="13">
        <v>1520001</v>
      </c>
      <c r="E100" s="27" t="s">
        <v>121</v>
      </c>
      <c r="F100" s="13">
        <v>10</v>
      </c>
      <c r="G100" s="13" t="s">
        <v>45</v>
      </c>
      <c r="H100" s="13" t="s">
        <v>46</v>
      </c>
      <c r="I100" s="13" t="s">
        <v>47</v>
      </c>
      <c r="J100" s="24" t="s">
        <v>212</v>
      </c>
      <c r="K100" s="24" t="s">
        <v>197</v>
      </c>
      <c r="L100" s="24" t="s">
        <v>76</v>
      </c>
      <c r="M100" s="21">
        <v>45394</v>
      </c>
      <c r="N100" s="21">
        <f>Tabela8[[#This Row],[44440]]+10</f>
        <v>45404</v>
      </c>
      <c r="O100" s="24" t="s">
        <v>214</v>
      </c>
      <c r="P100" s="21">
        <v>45411</v>
      </c>
      <c r="Q100" s="17">
        <v>776</v>
      </c>
    </row>
    <row r="101" spans="2:17" x14ac:dyDescent="0.25">
      <c r="B101" s="12">
        <v>2023</v>
      </c>
      <c r="C101" s="13" t="s">
        <v>18</v>
      </c>
      <c r="D101" s="13">
        <v>1520001</v>
      </c>
      <c r="E101" s="27" t="s">
        <v>219</v>
      </c>
      <c r="F101" s="13">
        <v>10</v>
      </c>
      <c r="G101" s="13" t="s">
        <v>45</v>
      </c>
      <c r="H101" s="13" t="s">
        <v>46</v>
      </c>
      <c r="I101" s="13" t="s">
        <v>47</v>
      </c>
      <c r="J101" s="24" t="s">
        <v>125</v>
      </c>
      <c r="K101" s="24" t="s">
        <v>197</v>
      </c>
      <c r="L101" s="24" t="s">
        <v>76</v>
      </c>
      <c r="M101" s="21">
        <v>45394</v>
      </c>
      <c r="N101" s="21">
        <f>Tabela8[[#This Row],[44440]]+10</f>
        <v>45403</v>
      </c>
      <c r="O101" s="24" t="s">
        <v>222</v>
      </c>
      <c r="P101" s="21">
        <v>45401</v>
      </c>
      <c r="Q101" s="17">
        <v>416</v>
      </c>
    </row>
    <row r="102" spans="2:17" x14ac:dyDescent="0.25">
      <c r="B102" s="12">
        <v>2023</v>
      </c>
      <c r="C102" s="13" t="s">
        <v>18</v>
      </c>
      <c r="D102" s="13">
        <v>1520001</v>
      </c>
      <c r="E102" s="27" t="s">
        <v>123</v>
      </c>
      <c r="F102" s="13">
        <v>10</v>
      </c>
      <c r="G102" s="13" t="s">
        <v>45</v>
      </c>
      <c r="H102" s="13" t="s">
        <v>46</v>
      </c>
      <c r="I102" s="13" t="s">
        <v>47</v>
      </c>
      <c r="J102" s="24" t="s">
        <v>226</v>
      </c>
      <c r="K102" s="24" t="s">
        <v>197</v>
      </c>
      <c r="L102" s="24" t="s">
        <v>76</v>
      </c>
      <c r="M102" s="21">
        <v>45394</v>
      </c>
      <c r="N102" s="21">
        <f>Tabela8[[#This Row],[44440]]+10</f>
        <v>45403</v>
      </c>
      <c r="O102" s="24" t="s">
        <v>229</v>
      </c>
      <c r="P102" s="21">
        <v>45401</v>
      </c>
      <c r="Q102" s="17">
        <v>956</v>
      </c>
    </row>
    <row r="103" spans="2:17" x14ac:dyDescent="0.25">
      <c r="B103" s="12">
        <v>2023</v>
      </c>
      <c r="C103" s="13" t="s">
        <v>18</v>
      </c>
      <c r="D103" s="13">
        <v>1520001</v>
      </c>
      <c r="E103" s="27" t="s">
        <v>233</v>
      </c>
      <c r="F103" s="13">
        <v>10</v>
      </c>
      <c r="G103" s="13" t="s">
        <v>45</v>
      </c>
      <c r="H103" s="13" t="s">
        <v>46</v>
      </c>
      <c r="I103" s="13" t="s">
        <v>47</v>
      </c>
      <c r="J103" s="24" t="s">
        <v>234</v>
      </c>
      <c r="K103" s="24" t="s">
        <v>197</v>
      </c>
      <c r="L103" s="24" t="s">
        <v>76</v>
      </c>
      <c r="M103" s="21">
        <v>45394</v>
      </c>
      <c r="N103" s="21">
        <f>Tabela8[[#This Row],[44440]]+10</f>
        <v>45411</v>
      </c>
      <c r="O103" s="24" t="s">
        <v>237</v>
      </c>
      <c r="P103" s="21">
        <v>45401</v>
      </c>
      <c r="Q103" s="17">
        <v>596</v>
      </c>
    </row>
    <row r="104" spans="2:17" x14ac:dyDescent="0.25">
      <c r="B104" s="12">
        <v>2023</v>
      </c>
      <c r="C104" s="13" t="s">
        <v>18</v>
      </c>
      <c r="D104" s="13">
        <v>1520001</v>
      </c>
      <c r="E104" s="27" t="s">
        <v>136</v>
      </c>
      <c r="F104" s="13">
        <v>10</v>
      </c>
      <c r="G104" s="13" t="s">
        <v>45</v>
      </c>
      <c r="H104" s="13" t="s">
        <v>46</v>
      </c>
      <c r="I104" s="13" t="s">
        <v>47</v>
      </c>
      <c r="J104" s="24" t="s">
        <v>240</v>
      </c>
      <c r="K104" s="24" t="s">
        <v>246</v>
      </c>
      <c r="L104" s="24" t="s">
        <v>76</v>
      </c>
      <c r="M104" s="21">
        <v>45393</v>
      </c>
      <c r="N104" s="21">
        <f>Tabela8[[#This Row],[44440]]+10</f>
        <v>45403</v>
      </c>
      <c r="O104" s="24" t="s">
        <v>247</v>
      </c>
      <c r="P104" s="21">
        <v>45401</v>
      </c>
      <c r="Q104" s="17">
        <v>1194.3699999999999</v>
      </c>
    </row>
    <row r="105" spans="2:17" x14ac:dyDescent="0.25">
      <c r="B105" s="12">
        <v>2023</v>
      </c>
      <c r="C105" s="13" t="s">
        <v>18</v>
      </c>
      <c r="D105" s="13">
        <v>1520001</v>
      </c>
      <c r="E105" s="27" t="s">
        <v>123</v>
      </c>
      <c r="F105" s="13">
        <v>10</v>
      </c>
      <c r="G105" s="13" t="s">
        <v>45</v>
      </c>
      <c r="H105" s="13" t="s">
        <v>46</v>
      </c>
      <c r="I105" s="13" t="s">
        <v>47</v>
      </c>
      <c r="J105" s="24" t="s">
        <v>234</v>
      </c>
      <c r="K105" s="24" t="s">
        <v>246</v>
      </c>
      <c r="L105" s="24" t="s">
        <v>76</v>
      </c>
      <c r="M105" s="21">
        <v>45393</v>
      </c>
      <c r="N105" s="21">
        <f>Tabela8[[#This Row],[44440]]+10</f>
        <v>45393</v>
      </c>
      <c r="O105" s="24" t="s">
        <v>199</v>
      </c>
      <c r="P105" s="21">
        <v>45401</v>
      </c>
      <c r="Q105" s="17">
        <v>4935.45</v>
      </c>
    </row>
    <row r="106" spans="2:17" x14ac:dyDescent="0.25">
      <c r="B106" s="12">
        <v>2023</v>
      </c>
      <c r="C106" s="13" t="s">
        <v>18</v>
      </c>
      <c r="D106" s="13">
        <v>1520001</v>
      </c>
      <c r="E106" s="27" t="s">
        <v>123</v>
      </c>
      <c r="F106" s="13">
        <v>10</v>
      </c>
      <c r="G106" s="13" t="s">
        <v>45</v>
      </c>
      <c r="H106" s="13" t="s">
        <v>46</v>
      </c>
      <c r="I106" s="13" t="s">
        <v>47</v>
      </c>
      <c r="J106" s="24" t="s">
        <v>262</v>
      </c>
      <c r="K106" s="24" t="s">
        <v>263</v>
      </c>
      <c r="L106" s="24" t="s">
        <v>76</v>
      </c>
      <c r="M106" s="21">
        <v>45401</v>
      </c>
      <c r="N106" s="21">
        <f>Tabela8[[#This Row],[44440]]+10</f>
        <v>45393</v>
      </c>
      <c r="O106" s="24" t="s">
        <v>264</v>
      </c>
      <c r="P106" s="21">
        <v>45415</v>
      </c>
      <c r="Q106" s="17">
        <v>6513</v>
      </c>
    </row>
    <row r="107" spans="2:17" x14ac:dyDescent="0.25">
      <c r="B107" s="12">
        <v>2023</v>
      </c>
      <c r="C107" s="13" t="s">
        <v>18</v>
      </c>
      <c r="D107" s="13">
        <v>1520001</v>
      </c>
      <c r="E107" s="27" t="s">
        <v>123</v>
      </c>
      <c r="F107" s="13">
        <v>10</v>
      </c>
      <c r="G107" s="13" t="s">
        <v>45</v>
      </c>
      <c r="H107" s="13" t="s">
        <v>46</v>
      </c>
      <c r="I107" s="13" t="s">
        <v>47</v>
      </c>
      <c r="J107" s="24" t="s">
        <v>265</v>
      </c>
      <c r="K107" s="24" t="s">
        <v>270</v>
      </c>
      <c r="L107" s="24" t="s">
        <v>76</v>
      </c>
      <c r="M107" s="21">
        <v>45393</v>
      </c>
      <c r="N107" s="21">
        <f>Tabela8[[#This Row],[44440]]+10</f>
        <v>45393</v>
      </c>
      <c r="O107" s="24" t="s">
        <v>271</v>
      </c>
      <c r="P107" s="21">
        <v>45401</v>
      </c>
      <c r="Q107" s="17">
        <v>17715.38</v>
      </c>
    </row>
    <row r="108" spans="2:17" x14ac:dyDescent="0.25">
      <c r="B108" s="12">
        <v>2023</v>
      </c>
      <c r="C108" s="13" t="s">
        <v>18</v>
      </c>
      <c r="D108" s="13">
        <v>1520001</v>
      </c>
      <c r="E108" s="27" t="s">
        <v>19</v>
      </c>
      <c r="F108" s="13">
        <v>10</v>
      </c>
      <c r="G108" s="13" t="s">
        <v>20</v>
      </c>
      <c r="H108" s="13" t="s">
        <v>23</v>
      </c>
      <c r="I108" s="13" t="s">
        <v>22</v>
      </c>
      <c r="J108" s="24" t="s">
        <v>277</v>
      </c>
      <c r="K108" s="24" t="s">
        <v>280</v>
      </c>
      <c r="L108" s="24" t="s">
        <v>76</v>
      </c>
      <c r="M108" s="21">
        <v>45383</v>
      </c>
      <c r="N108" s="21">
        <v>45392</v>
      </c>
      <c r="O108" s="24" t="s">
        <v>281</v>
      </c>
      <c r="P108" s="21">
        <v>45392</v>
      </c>
      <c r="Q108" s="17">
        <v>29105.919999999998</v>
      </c>
    </row>
    <row r="109" spans="2:17" x14ac:dyDescent="0.25">
      <c r="B109" s="12">
        <v>2023</v>
      </c>
      <c r="C109" s="13" t="s">
        <v>18</v>
      </c>
      <c r="D109" s="13">
        <v>1520001</v>
      </c>
      <c r="E109" s="27" t="s">
        <v>122</v>
      </c>
      <c r="F109" s="13">
        <v>10</v>
      </c>
      <c r="G109" s="13" t="s">
        <v>20</v>
      </c>
      <c r="H109" s="13" t="s">
        <v>23</v>
      </c>
      <c r="I109" s="13" t="s">
        <v>22</v>
      </c>
      <c r="J109" s="24" t="s">
        <v>288</v>
      </c>
      <c r="K109" s="24" t="s">
        <v>280</v>
      </c>
      <c r="L109" s="24" t="s">
        <v>76</v>
      </c>
      <c r="M109" s="21">
        <v>45383</v>
      </c>
      <c r="N109" s="21">
        <v>45392</v>
      </c>
      <c r="O109" s="24" t="s">
        <v>291</v>
      </c>
      <c r="P109" s="21">
        <v>45391</v>
      </c>
      <c r="Q109" s="17">
        <v>5543.31</v>
      </c>
    </row>
    <row r="110" spans="2:17" x14ac:dyDescent="0.25">
      <c r="B110" s="12">
        <v>2023</v>
      </c>
      <c r="C110" s="13" t="s">
        <v>18</v>
      </c>
      <c r="D110" s="13">
        <v>1520001</v>
      </c>
      <c r="E110" s="27" t="s">
        <v>295</v>
      </c>
      <c r="F110" s="13">
        <v>10</v>
      </c>
      <c r="G110" s="13" t="s">
        <v>20</v>
      </c>
      <c r="H110" s="13" t="s">
        <v>23</v>
      </c>
      <c r="I110" s="13" t="s">
        <v>22</v>
      </c>
      <c r="J110" s="24" t="s">
        <v>243</v>
      </c>
      <c r="K110" s="24" t="s">
        <v>280</v>
      </c>
      <c r="L110" s="24" t="s">
        <v>76</v>
      </c>
      <c r="M110" s="21">
        <v>45383</v>
      </c>
      <c r="N110" s="21">
        <v>45392</v>
      </c>
      <c r="O110" s="24" t="s">
        <v>297</v>
      </c>
      <c r="P110" s="21">
        <v>45392</v>
      </c>
      <c r="Q110" s="17">
        <v>5904.94</v>
      </c>
    </row>
    <row r="111" spans="2:17" x14ac:dyDescent="0.25">
      <c r="B111" s="12">
        <v>2023</v>
      </c>
      <c r="C111" s="13" t="s">
        <v>18</v>
      </c>
      <c r="D111" s="13">
        <v>1520001</v>
      </c>
      <c r="E111" s="27" t="s">
        <v>219</v>
      </c>
      <c r="F111" s="13">
        <v>10</v>
      </c>
      <c r="G111" s="13" t="s">
        <v>20</v>
      </c>
      <c r="H111" s="13" t="s">
        <v>23</v>
      </c>
      <c r="I111" s="13" t="s">
        <v>22</v>
      </c>
      <c r="J111" s="24" t="s">
        <v>245</v>
      </c>
      <c r="K111" s="24" t="s">
        <v>280</v>
      </c>
      <c r="L111" s="24" t="s">
        <v>76</v>
      </c>
      <c r="M111" s="21">
        <v>45383</v>
      </c>
      <c r="N111" s="21">
        <v>45392</v>
      </c>
      <c r="O111" s="24" t="s">
        <v>303</v>
      </c>
      <c r="P111" s="21">
        <v>45391</v>
      </c>
      <c r="Q111" s="17">
        <v>5936.31</v>
      </c>
    </row>
    <row r="112" spans="2:17" x14ac:dyDescent="0.25">
      <c r="B112" s="12">
        <v>2023</v>
      </c>
      <c r="C112" s="13" t="s">
        <v>18</v>
      </c>
      <c r="D112" s="13">
        <v>1520001</v>
      </c>
      <c r="E112" s="27" t="s">
        <v>120</v>
      </c>
      <c r="F112" s="13">
        <v>10</v>
      </c>
      <c r="G112" s="13" t="s">
        <v>20</v>
      </c>
      <c r="H112" s="13" t="s">
        <v>23</v>
      </c>
      <c r="I112" s="13" t="s">
        <v>22</v>
      </c>
      <c r="J112" s="24" t="s">
        <v>162</v>
      </c>
      <c r="K112" s="24" t="s">
        <v>280</v>
      </c>
      <c r="L112" s="24" t="s">
        <v>76</v>
      </c>
      <c r="M112" s="21">
        <v>45383</v>
      </c>
      <c r="N112" s="21">
        <v>45392</v>
      </c>
      <c r="O112" s="24" t="s">
        <v>308</v>
      </c>
      <c r="P112" s="21">
        <v>45391</v>
      </c>
      <c r="Q112" s="17">
        <v>11806.04</v>
      </c>
    </row>
    <row r="113" spans="2:17" x14ac:dyDescent="0.25">
      <c r="B113" s="12">
        <v>2023</v>
      </c>
      <c r="C113" s="13" t="s">
        <v>18</v>
      </c>
      <c r="D113" s="13">
        <v>1520001</v>
      </c>
      <c r="E113" s="27" t="s">
        <v>19</v>
      </c>
      <c r="F113" s="13">
        <v>10</v>
      </c>
      <c r="G113" s="13" t="s">
        <v>20</v>
      </c>
      <c r="H113" s="13" t="s">
        <v>21</v>
      </c>
      <c r="I113" s="13" t="s">
        <v>22</v>
      </c>
      <c r="J113" s="24" t="s">
        <v>312</v>
      </c>
      <c r="K113" s="24" t="s">
        <v>320</v>
      </c>
      <c r="L113" s="24" t="s">
        <v>76</v>
      </c>
      <c r="M113" s="21">
        <v>45383</v>
      </c>
      <c r="N113" s="21">
        <v>45392</v>
      </c>
      <c r="O113" s="24" t="s">
        <v>321</v>
      </c>
      <c r="P113" s="21">
        <v>45392</v>
      </c>
      <c r="Q113" s="17">
        <v>145.51</v>
      </c>
    </row>
    <row r="114" spans="2:17" x14ac:dyDescent="0.25">
      <c r="B114" s="12">
        <v>2023</v>
      </c>
      <c r="C114" s="13" t="s">
        <v>18</v>
      </c>
      <c r="D114" s="13">
        <v>1520001</v>
      </c>
      <c r="E114" s="27" t="s">
        <v>19</v>
      </c>
      <c r="F114" s="13">
        <v>10</v>
      </c>
      <c r="G114" s="13" t="s">
        <v>20</v>
      </c>
      <c r="H114" s="13" t="s">
        <v>21</v>
      </c>
      <c r="I114" s="13" t="s">
        <v>22</v>
      </c>
      <c r="J114" s="24" t="s">
        <v>312</v>
      </c>
      <c r="K114" s="24" t="s">
        <v>58</v>
      </c>
      <c r="L114" s="24" t="s">
        <v>76</v>
      </c>
      <c r="M114" s="21">
        <v>45383</v>
      </c>
      <c r="N114" s="21">
        <v>45415</v>
      </c>
      <c r="O114" s="24" t="s">
        <v>322</v>
      </c>
      <c r="P114" s="21">
        <v>45411</v>
      </c>
      <c r="Q114" s="17">
        <v>1843.94</v>
      </c>
    </row>
    <row r="115" spans="2:17" x14ac:dyDescent="0.25">
      <c r="B115" s="12">
        <v>2023</v>
      </c>
      <c r="C115" s="13" t="s">
        <v>18</v>
      </c>
      <c r="D115" s="13">
        <v>1520001</v>
      </c>
      <c r="E115" s="27" t="s">
        <v>19</v>
      </c>
      <c r="F115" s="13">
        <v>10</v>
      </c>
      <c r="G115" s="13" t="s">
        <v>20</v>
      </c>
      <c r="H115" s="13" t="s">
        <v>21</v>
      </c>
      <c r="I115" s="13" t="s">
        <v>22</v>
      </c>
      <c r="J115" s="24" t="s">
        <v>312</v>
      </c>
      <c r="K115" s="24" t="s">
        <v>280</v>
      </c>
      <c r="L115" s="24" t="s">
        <v>76</v>
      </c>
      <c r="M115" s="21">
        <v>45383</v>
      </c>
      <c r="N115" s="21">
        <v>45392</v>
      </c>
      <c r="O115" s="24" t="s">
        <v>323</v>
      </c>
      <c r="P115" s="21">
        <v>45392</v>
      </c>
      <c r="Q115" s="17">
        <v>1731.62</v>
      </c>
    </row>
    <row r="116" spans="2:17" x14ac:dyDescent="0.25">
      <c r="B116" s="12">
        <v>2023</v>
      </c>
      <c r="C116" s="13" t="s">
        <v>18</v>
      </c>
      <c r="D116" s="13">
        <v>1520001</v>
      </c>
      <c r="E116" s="27" t="s">
        <v>19</v>
      </c>
      <c r="F116" s="13">
        <v>10</v>
      </c>
      <c r="G116" s="13" t="s">
        <v>20</v>
      </c>
      <c r="H116" s="13" t="s">
        <v>21</v>
      </c>
      <c r="I116" s="13" t="s">
        <v>22</v>
      </c>
      <c r="J116" s="24" t="s">
        <v>312</v>
      </c>
      <c r="K116" s="24" t="s">
        <v>324</v>
      </c>
      <c r="L116" s="24" t="s">
        <v>76</v>
      </c>
      <c r="M116" s="21">
        <v>45384</v>
      </c>
      <c r="N116" s="21">
        <v>45392</v>
      </c>
      <c r="O116" s="24" t="s">
        <v>325</v>
      </c>
      <c r="P116" s="21">
        <v>45392</v>
      </c>
      <c r="Q116" s="17">
        <v>3348.34</v>
      </c>
    </row>
    <row r="117" spans="2:17" x14ac:dyDescent="0.25">
      <c r="B117" s="12">
        <v>2023</v>
      </c>
      <c r="C117" s="13" t="s">
        <v>18</v>
      </c>
      <c r="D117" s="13">
        <v>1520001</v>
      </c>
      <c r="E117" s="27" t="s">
        <v>122</v>
      </c>
      <c r="F117" s="13">
        <v>10</v>
      </c>
      <c r="G117" s="13" t="s">
        <v>20</v>
      </c>
      <c r="H117" s="13" t="s">
        <v>21</v>
      </c>
      <c r="I117" s="13" t="s">
        <v>22</v>
      </c>
      <c r="J117" s="24" t="s">
        <v>159</v>
      </c>
      <c r="K117" s="24" t="s">
        <v>320</v>
      </c>
      <c r="L117" s="24" t="s">
        <v>76</v>
      </c>
      <c r="M117" s="21">
        <v>45383</v>
      </c>
      <c r="N117" s="21">
        <v>45392</v>
      </c>
      <c r="O117" s="24" t="s">
        <v>29</v>
      </c>
      <c r="P117" s="21">
        <v>45391</v>
      </c>
      <c r="Q117" s="17">
        <v>33.19</v>
      </c>
    </row>
    <row r="118" spans="2:17" x14ac:dyDescent="0.25">
      <c r="B118" s="12">
        <v>2023</v>
      </c>
      <c r="C118" s="13" t="s">
        <v>18</v>
      </c>
      <c r="D118" s="13">
        <v>1520001</v>
      </c>
      <c r="E118" s="27" t="s">
        <v>122</v>
      </c>
      <c r="F118" s="13">
        <v>10</v>
      </c>
      <c r="G118" s="13" t="s">
        <v>20</v>
      </c>
      <c r="H118" s="13" t="s">
        <v>21</v>
      </c>
      <c r="I118" s="13" t="s">
        <v>22</v>
      </c>
      <c r="J118" s="24" t="s">
        <v>159</v>
      </c>
      <c r="K118" s="24" t="s">
        <v>58</v>
      </c>
      <c r="L118" s="24" t="s">
        <v>76</v>
      </c>
      <c r="M118" s="21">
        <v>45383</v>
      </c>
      <c r="N118" s="21">
        <v>45392</v>
      </c>
      <c r="O118" s="24" t="s">
        <v>340</v>
      </c>
      <c r="P118" s="21">
        <v>45391</v>
      </c>
      <c r="Q118" s="17">
        <v>386.67</v>
      </c>
    </row>
    <row r="119" spans="2:17" x14ac:dyDescent="0.25">
      <c r="B119" s="12">
        <v>2023</v>
      </c>
      <c r="C119" s="13" t="s">
        <v>18</v>
      </c>
      <c r="D119" s="13">
        <v>1520001</v>
      </c>
      <c r="E119" s="27" t="s">
        <v>122</v>
      </c>
      <c r="F119" s="13">
        <v>10</v>
      </c>
      <c r="G119" s="13" t="s">
        <v>20</v>
      </c>
      <c r="H119" s="13" t="s">
        <v>21</v>
      </c>
      <c r="I119" s="13" t="s">
        <v>22</v>
      </c>
      <c r="J119" s="24" t="s">
        <v>159</v>
      </c>
      <c r="K119" s="24" t="s">
        <v>280</v>
      </c>
      <c r="L119" s="24" t="s">
        <v>76</v>
      </c>
      <c r="M119" s="21">
        <v>45383</v>
      </c>
      <c r="N119" s="21">
        <v>45392</v>
      </c>
      <c r="O119" s="24" t="s">
        <v>341</v>
      </c>
      <c r="P119" s="21">
        <v>45391</v>
      </c>
      <c r="Q119" s="17">
        <v>1905.55</v>
      </c>
    </row>
    <row r="120" spans="2:17" x14ac:dyDescent="0.25">
      <c r="B120" s="12">
        <v>2023</v>
      </c>
      <c r="C120" s="13" t="s">
        <v>18</v>
      </c>
      <c r="D120" s="13">
        <v>1520001</v>
      </c>
      <c r="E120" s="27" t="s">
        <v>122</v>
      </c>
      <c r="F120" s="13">
        <v>10</v>
      </c>
      <c r="G120" s="13" t="s">
        <v>20</v>
      </c>
      <c r="H120" s="13" t="s">
        <v>21</v>
      </c>
      <c r="I120" s="13" t="s">
        <v>22</v>
      </c>
      <c r="J120" s="24" t="s">
        <v>159</v>
      </c>
      <c r="K120" s="24" t="s">
        <v>324</v>
      </c>
      <c r="L120" s="24" t="s">
        <v>76</v>
      </c>
      <c r="M120" s="21">
        <v>45384</v>
      </c>
      <c r="N120" s="21">
        <v>45392</v>
      </c>
      <c r="O120" s="24" t="s">
        <v>43</v>
      </c>
      <c r="P120" s="21">
        <v>45391</v>
      </c>
      <c r="Q120" s="17">
        <v>673.75</v>
      </c>
    </row>
    <row r="121" spans="2:17" x14ac:dyDescent="0.25">
      <c r="B121" s="12">
        <v>2023</v>
      </c>
      <c r="C121" s="13" t="s">
        <v>18</v>
      </c>
      <c r="D121" s="13">
        <v>1520001</v>
      </c>
      <c r="E121" s="30" t="s">
        <v>295</v>
      </c>
      <c r="F121" s="13">
        <v>10</v>
      </c>
      <c r="G121" s="13" t="s">
        <v>20</v>
      </c>
      <c r="H121" s="13" t="s">
        <v>21</v>
      </c>
      <c r="I121" s="13" t="s">
        <v>22</v>
      </c>
      <c r="J121" s="31" t="s">
        <v>348</v>
      </c>
      <c r="K121" s="24" t="s">
        <v>320</v>
      </c>
      <c r="L121" s="24" t="s">
        <v>76</v>
      </c>
      <c r="M121" s="21">
        <v>45383</v>
      </c>
      <c r="N121" s="21">
        <v>45392</v>
      </c>
      <c r="O121" s="24" t="s">
        <v>353</v>
      </c>
      <c r="P121" s="21">
        <v>45392</v>
      </c>
      <c r="Q121" s="17">
        <v>17.100000000000001</v>
      </c>
    </row>
    <row r="122" spans="2:17" x14ac:dyDescent="0.25">
      <c r="B122" s="12">
        <v>2023</v>
      </c>
      <c r="C122" s="13" t="s">
        <v>18</v>
      </c>
      <c r="D122" s="13">
        <v>1520001</v>
      </c>
      <c r="E122" s="30" t="s">
        <v>295</v>
      </c>
      <c r="F122" s="13">
        <v>10</v>
      </c>
      <c r="G122" s="13" t="s">
        <v>20</v>
      </c>
      <c r="H122" s="13" t="s">
        <v>21</v>
      </c>
      <c r="I122" s="13" t="s">
        <v>22</v>
      </c>
      <c r="J122" s="31" t="s">
        <v>348</v>
      </c>
      <c r="K122" s="24" t="s">
        <v>58</v>
      </c>
      <c r="L122" s="24" t="s">
        <v>76</v>
      </c>
      <c r="M122" s="21">
        <v>45383</v>
      </c>
      <c r="N122" s="21">
        <v>45392</v>
      </c>
      <c r="O122" s="24" t="s">
        <v>354</v>
      </c>
      <c r="P122" s="21">
        <v>45392</v>
      </c>
      <c r="Q122" s="17">
        <v>430.05</v>
      </c>
    </row>
    <row r="123" spans="2:17" x14ac:dyDescent="0.25">
      <c r="B123" s="12">
        <v>2023</v>
      </c>
      <c r="C123" s="13" t="s">
        <v>18</v>
      </c>
      <c r="D123" s="13">
        <v>1520001</v>
      </c>
      <c r="E123" s="30" t="s">
        <v>295</v>
      </c>
      <c r="F123" s="13">
        <v>10</v>
      </c>
      <c r="G123" s="13" t="s">
        <v>20</v>
      </c>
      <c r="H123" s="13" t="s">
        <v>21</v>
      </c>
      <c r="I123" s="13" t="s">
        <v>22</v>
      </c>
      <c r="J123" s="31" t="s">
        <v>348</v>
      </c>
      <c r="K123" s="24" t="s">
        <v>324</v>
      </c>
      <c r="L123" s="24" t="s">
        <v>76</v>
      </c>
      <c r="M123" s="21">
        <v>45384</v>
      </c>
      <c r="N123" s="21">
        <v>45392</v>
      </c>
      <c r="O123" s="24" t="s">
        <v>355</v>
      </c>
      <c r="P123" s="21">
        <v>45392</v>
      </c>
      <c r="Q123" s="17">
        <v>364.79</v>
      </c>
    </row>
    <row r="124" spans="2:17" x14ac:dyDescent="0.25">
      <c r="B124" s="39">
        <v>2023</v>
      </c>
      <c r="C124" s="40" t="s">
        <v>18</v>
      </c>
      <c r="D124" s="40">
        <v>1520001</v>
      </c>
      <c r="E124" s="30" t="s">
        <v>219</v>
      </c>
      <c r="F124" s="40">
        <v>10</v>
      </c>
      <c r="G124" s="40" t="s">
        <v>20</v>
      </c>
      <c r="H124" s="40" t="s">
        <v>21</v>
      </c>
      <c r="I124" s="40" t="s">
        <v>22</v>
      </c>
      <c r="J124" s="41" t="s">
        <v>182</v>
      </c>
      <c r="K124" s="41" t="s">
        <v>320</v>
      </c>
      <c r="L124" s="41" t="s">
        <v>76</v>
      </c>
      <c r="M124" s="42">
        <v>45383</v>
      </c>
      <c r="N124" s="42">
        <v>45392</v>
      </c>
      <c r="O124" s="41" t="s">
        <v>361</v>
      </c>
      <c r="P124" s="42">
        <v>45391</v>
      </c>
      <c r="Q124" s="43">
        <v>33.21</v>
      </c>
    </row>
    <row r="125" spans="2:17" x14ac:dyDescent="0.25">
      <c r="B125" s="12">
        <v>2023</v>
      </c>
      <c r="C125" s="13" t="s">
        <v>18</v>
      </c>
      <c r="D125" s="13">
        <v>1520001</v>
      </c>
      <c r="E125" s="30" t="s">
        <v>219</v>
      </c>
      <c r="F125" s="13">
        <v>10</v>
      </c>
      <c r="G125" s="13" t="s">
        <v>20</v>
      </c>
      <c r="H125" s="13" t="s">
        <v>21</v>
      </c>
      <c r="I125" s="13" t="s">
        <v>22</v>
      </c>
      <c r="J125" s="24" t="s">
        <v>182</v>
      </c>
      <c r="K125" s="24" t="s">
        <v>58</v>
      </c>
      <c r="L125" s="24" t="s">
        <v>76</v>
      </c>
      <c r="M125" s="21">
        <v>45383</v>
      </c>
      <c r="N125" s="21">
        <v>45392</v>
      </c>
      <c r="O125" s="24" t="s">
        <v>362</v>
      </c>
      <c r="P125" s="21">
        <v>45391</v>
      </c>
      <c r="Q125" s="17">
        <v>432.17</v>
      </c>
    </row>
    <row r="126" spans="2:17" x14ac:dyDescent="0.25">
      <c r="B126" s="12">
        <v>2023</v>
      </c>
      <c r="C126" s="13" t="s">
        <v>18</v>
      </c>
      <c r="D126" s="13">
        <v>1520001</v>
      </c>
      <c r="E126" s="30" t="s">
        <v>219</v>
      </c>
      <c r="F126" s="13">
        <v>10</v>
      </c>
      <c r="G126" s="13" t="s">
        <v>20</v>
      </c>
      <c r="H126" s="13" t="s">
        <v>21</v>
      </c>
      <c r="I126" s="13" t="s">
        <v>22</v>
      </c>
      <c r="J126" s="24" t="s">
        <v>182</v>
      </c>
      <c r="K126" s="24" t="s">
        <v>324</v>
      </c>
      <c r="L126" s="24" t="s">
        <v>76</v>
      </c>
      <c r="M126" s="21">
        <v>45384</v>
      </c>
      <c r="N126" s="21">
        <v>45392</v>
      </c>
      <c r="O126" s="24" t="s">
        <v>363</v>
      </c>
      <c r="P126" s="21">
        <v>45391</v>
      </c>
      <c r="Q126" s="17">
        <v>673.77</v>
      </c>
    </row>
    <row r="127" spans="2:17" x14ac:dyDescent="0.25">
      <c r="B127" s="12">
        <v>2023</v>
      </c>
      <c r="C127" s="13" t="s">
        <v>18</v>
      </c>
      <c r="D127" s="13">
        <v>1520001</v>
      </c>
      <c r="E127" s="30" t="s">
        <v>120</v>
      </c>
      <c r="F127" s="13">
        <v>10</v>
      </c>
      <c r="G127" s="13" t="s">
        <v>20</v>
      </c>
      <c r="H127" s="13" t="s">
        <v>21</v>
      </c>
      <c r="I127" s="13" t="s">
        <v>22</v>
      </c>
      <c r="J127" s="24" t="s">
        <v>255</v>
      </c>
      <c r="K127" s="24" t="s">
        <v>320</v>
      </c>
      <c r="L127" s="24" t="s">
        <v>76</v>
      </c>
      <c r="M127" s="21">
        <v>45383</v>
      </c>
      <c r="N127" s="21">
        <v>45392</v>
      </c>
      <c r="O127" s="24" t="s">
        <v>369</v>
      </c>
      <c r="P127" s="21">
        <v>45391</v>
      </c>
      <c r="Q127" s="17">
        <v>59.48</v>
      </c>
    </row>
    <row r="128" spans="2:17" x14ac:dyDescent="0.25">
      <c r="B128" s="12">
        <v>2023</v>
      </c>
      <c r="C128" s="13" t="s">
        <v>18</v>
      </c>
      <c r="D128" s="13">
        <v>1520001</v>
      </c>
      <c r="E128" s="30" t="s">
        <v>120</v>
      </c>
      <c r="F128" s="13">
        <v>10</v>
      </c>
      <c r="G128" s="13" t="s">
        <v>20</v>
      </c>
      <c r="H128" s="13" t="s">
        <v>21</v>
      </c>
      <c r="I128" s="13" t="s">
        <v>22</v>
      </c>
      <c r="J128" s="24" t="s">
        <v>255</v>
      </c>
      <c r="K128" s="24" t="s">
        <v>58</v>
      </c>
      <c r="L128" s="24" t="s">
        <v>76</v>
      </c>
      <c r="M128" s="21">
        <v>45383</v>
      </c>
      <c r="N128" s="21">
        <v>45392</v>
      </c>
      <c r="O128" s="24" t="s">
        <v>370</v>
      </c>
      <c r="P128" s="21">
        <v>45391</v>
      </c>
      <c r="Q128" s="17">
        <v>860.1</v>
      </c>
    </row>
    <row r="129" spans="2:17" x14ac:dyDescent="0.25">
      <c r="B129" s="12">
        <v>2023</v>
      </c>
      <c r="C129" s="13" t="s">
        <v>18</v>
      </c>
      <c r="D129" s="13">
        <v>1520001</v>
      </c>
      <c r="E129" s="30" t="s">
        <v>120</v>
      </c>
      <c r="F129" s="13">
        <v>10</v>
      </c>
      <c r="G129" s="13" t="s">
        <v>20</v>
      </c>
      <c r="H129" s="13" t="s">
        <v>21</v>
      </c>
      <c r="I129" s="13" t="s">
        <v>22</v>
      </c>
      <c r="J129" s="24" t="s">
        <v>255</v>
      </c>
      <c r="K129" s="24" t="s">
        <v>280</v>
      </c>
      <c r="L129" s="24" t="s">
        <v>76</v>
      </c>
      <c r="M129" s="21">
        <v>45377</v>
      </c>
      <c r="N129" s="21">
        <v>45392</v>
      </c>
      <c r="O129" s="24" t="s">
        <v>371</v>
      </c>
      <c r="P129" s="21">
        <v>45391</v>
      </c>
      <c r="Q129" s="17">
        <v>846.9</v>
      </c>
    </row>
    <row r="130" spans="2:17" x14ac:dyDescent="0.25">
      <c r="B130" s="39">
        <v>2023</v>
      </c>
      <c r="C130" s="40" t="s">
        <v>18</v>
      </c>
      <c r="D130" s="40">
        <v>1520001</v>
      </c>
      <c r="E130" s="30" t="s">
        <v>120</v>
      </c>
      <c r="F130" s="40">
        <v>10</v>
      </c>
      <c r="G130" s="40" t="s">
        <v>20</v>
      </c>
      <c r="H130" s="40" t="s">
        <v>21</v>
      </c>
      <c r="I130" s="40" t="s">
        <v>22</v>
      </c>
      <c r="J130" s="41" t="s">
        <v>255</v>
      </c>
      <c r="K130" s="41" t="s">
        <v>324</v>
      </c>
      <c r="L130" s="41" t="s">
        <v>76</v>
      </c>
      <c r="M130" s="42">
        <v>45377</v>
      </c>
      <c r="N130" s="42">
        <v>45392</v>
      </c>
      <c r="O130" s="41" t="s">
        <v>372</v>
      </c>
      <c r="P130" s="42">
        <v>45391</v>
      </c>
      <c r="Q130" s="43">
        <v>1215.96</v>
      </c>
    </row>
    <row r="131" spans="2:17" x14ac:dyDescent="0.25">
      <c r="B131" s="12">
        <v>2023</v>
      </c>
      <c r="C131" s="13" t="s">
        <v>18</v>
      </c>
      <c r="D131" s="13">
        <v>1520001</v>
      </c>
      <c r="E131" s="27" t="s">
        <v>219</v>
      </c>
      <c r="F131" s="13">
        <v>10</v>
      </c>
      <c r="G131" s="13" t="s">
        <v>26</v>
      </c>
      <c r="H131" s="13" t="s">
        <v>32</v>
      </c>
      <c r="I131" s="13" t="s">
        <v>65</v>
      </c>
      <c r="J131" s="24" t="s">
        <v>403</v>
      </c>
      <c r="K131" s="24" t="s">
        <v>406</v>
      </c>
      <c r="L131" s="24" t="s">
        <v>76</v>
      </c>
      <c r="M131" s="21">
        <v>45372</v>
      </c>
      <c r="N131" s="21">
        <v>45383</v>
      </c>
      <c r="O131" s="24" t="s">
        <v>407</v>
      </c>
      <c r="P131" s="21">
        <v>45384</v>
      </c>
      <c r="Q131" s="17">
        <v>3.08</v>
      </c>
    </row>
    <row r="132" spans="2:17" x14ac:dyDescent="0.25">
      <c r="B132" s="28">
        <v>2023</v>
      </c>
      <c r="C132" s="29" t="s">
        <v>18</v>
      </c>
      <c r="D132" s="29">
        <v>1520001</v>
      </c>
      <c r="E132" s="30" t="s">
        <v>19</v>
      </c>
      <c r="F132" s="29">
        <v>10</v>
      </c>
      <c r="G132" s="29" t="s">
        <v>26</v>
      </c>
      <c r="H132" s="29" t="s">
        <v>32</v>
      </c>
      <c r="I132" s="29" t="s">
        <v>65</v>
      </c>
      <c r="J132" s="31" t="s">
        <v>227</v>
      </c>
      <c r="K132" s="31" t="s">
        <v>406</v>
      </c>
      <c r="L132" s="31" t="s">
        <v>76</v>
      </c>
      <c r="M132" s="32">
        <v>45372</v>
      </c>
      <c r="N132" s="32">
        <v>45383</v>
      </c>
      <c r="O132" s="31" t="s">
        <v>418</v>
      </c>
      <c r="P132" s="32">
        <v>45385</v>
      </c>
      <c r="Q132" s="33">
        <v>9.24</v>
      </c>
    </row>
    <row r="133" spans="2:17" x14ac:dyDescent="0.25">
      <c r="B133" s="34">
        <v>2023</v>
      </c>
      <c r="C133" s="35" t="s">
        <v>18</v>
      </c>
      <c r="D133" s="35">
        <v>1520001</v>
      </c>
      <c r="E133" s="30" t="s">
        <v>19</v>
      </c>
      <c r="F133" s="35">
        <v>10</v>
      </c>
      <c r="G133" s="35" t="s">
        <v>26</v>
      </c>
      <c r="H133" s="35" t="s">
        <v>32</v>
      </c>
      <c r="I133" s="35" t="s">
        <v>65</v>
      </c>
      <c r="J133" s="36" t="s">
        <v>157</v>
      </c>
      <c r="K133" s="36" t="s">
        <v>406</v>
      </c>
      <c r="L133" s="36" t="s">
        <v>76</v>
      </c>
      <c r="M133" s="37">
        <v>45372</v>
      </c>
      <c r="N133" s="37">
        <v>45383</v>
      </c>
      <c r="O133" s="36" t="s">
        <v>422</v>
      </c>
      <c r="P133" s="37">
        <v>45383</v>
      </c>
      <c r="Q133" s="38">
        <v>6.17</v>
      </c>
    </row>
    <row r="134" spans="2:17" x14ac:dyDescent="0.25">
      <c r="B134" s="12">
        <v>2021</v>
      </c>
      <c r="C134" s="13" t="s">
        <v>18</v>
      </c>
      <c r="D134" s="13">
        <v>1520001</v>
      </c>
      <c r="E134" s="27" t="s">
        <v>19</v>
      </c>
      <c r="F134" s="13">
        <v>10</v>
      </c>
      <c r="G134" s="13" t="s">
        <v>26</v>
      </c>
      <c r="H134" s="13" t="s">
        <v>30</v>
      </c>
      <c r="I134" s="13" t="s">
        <v>31</v>
      </c>
      <c r="J134" s="24" t="s">
        <v>38</v>
      </c>
      <c r="K134" s="24" t="s">
        <v>78</v>
      </c>
      <c r="L134" s="24" t="s">
        <v>79</v>
      </c>
      <c r="M134" s="21">
        <v>45419</v>
      </c>
      <c r="N134" s="21">
        <f>Tabela8[[#This Row],[44440]]+30</f>
        <v>45451</v>
      </c>
      <c r="O134" s="24" t="s">
        <v>80</v>
      </c>
      <c r="P134" s="21">
        <v>45450</v>
      </c>
      <c r="Q134" s="17">
        <v>4219.51</v>
      </c>
    </row>
    <row r="135" spans="2:17" x14ac:dyDescent="0.25">
      <c r="B135" s="12">
        <v>2021</v>
      </c>
      <c r="C135" s="13" t="s">
        <v>18</v>
      </c>
      <c r="D135" s="13">
        <v>1520001</v>
      </c>
      <c r="E135" s="27" t="s">
        <v>19</v>
      </c>
      <c r="F135" s="13">
        <v>10</v>
      </c>
      <c r="G135" s="13" t="s">
        <v>26</v>
      </c>
      <c r="H135" s="13" t="s">
        <v>33</v>
      </c>
      <c r="I135" s="13" t="s">
        <v>34</v>
      </c>
      <c r="J135" s="24" t="s">
        <v>24</v>
      </c>
      <c r="K135" s="24" t="s">
        <v>92</v>
      </c>
      <c r="L135" s="24" t="s">
        <v>79</v>
      </c>
      <c r="M135" s="21">
        <v>45428</v>
      </c>
      <c r="N135" s="21">
        <f>Tabela8[[#This Row],[44440]]+30</f>
        <v>45450</v>
      </c>
      <c r="O135" s="24" t="s">
        <v>93</v>
      </c>
      <c r="P135" s="21">
        <v>45450</v>
      </c>
      <c r="Q135" s="17">
        <v>31.82</v>
      </c>
    </row>
    <row r="136" spans="2:17" x14ac:dyDescent="0.25">
      <c r="B136" s="12">
        <v>2021</v>
      </c>
      <c r="C136" s="13" t="s">
        <v>18</v>
      </c>
      <c r="D136" s="13">
        <v>1520001</v>
      </c>
      <c r="E136" s="27" t="s">
        <v>120</v>
      </c>
      <c r="F136" s="13">
        <v>10</v>
      </c>
      <c r="G136" s="13" t="s">
        <v>35</v>
      </c>
      <c r="H136" s="13" t="s">
        <v>36</v>
      </c>
      <c r="I136" s="13" t="s">
        <v>37</v>
      </c>
      <c r="J136" s="24" t="s">
        <v>97</v>
      </c>
      <c r="K136" s="24" t="s">
        <v>100</v>
      </c>
      <c r="L136" s="24" t="s">
        <v>79</v>
      </c>
      <c r="M136" s="21">
        <v>45419</v>
      </c>
      <c r="N136" s="21">
        <f>Tabela8[[#This Row],[44440]]+30</f>
        <v>45458</v>
      </c>
      <c r="O136" s="24" t="s">
        <v>101</v>
      </c>
      <c r="P136" s="21">
        <v>45450</v>
      </c>
      <c r="Q136" s="17">
        <v>5986.82</v>
      </c>
    </row>
    <row r="137" spans="2:17" x14ac:dyDescent="0.25">
      <c r="B137" s="12">
        <v>2021</v>
      </c>
      <c r="C137" s="13" t="s">
        <v>18</v>
      </c>
      <c r="D137" s="13">
        <v>1520001</v>
      </c>
      <c r="E137" s="27" t="s">
        <v>122</v>
      </c>
      <c r="F137" s="13">
        <v>10</v>
      </c>
      <c r="G137" s="13" t="s">
        <v>35</v>
      </c>
      <c r="H137" s="13" t="s">
        <v>36</v>
      </c>
      <c r="I137" s="13" t="s">
        <v>37</v>
      </c>
      <c r="J137" s="24" t="s">
        <v>106</v>
      </c>
      <c r="K137" s="24" t="s">
        <v>108</v>
      </c>
      <c r="L137" s="24" t="s">
        <v>79</v>
      </c>
      <c r="M137" s="21">
        <v>45421</v>
      </c>
      <c r="N137" s="21">
        <f>Tabela8[[#This Row],[44440]]+30</f>
        <v>45458</v>
      </c>
      <c r="O137" s="24" t="s">
        <v>109</v>
      </c>
      <c r="P137" s="21">
        <v>45450</v>
      </c>
      <c r="Q137" s="17">
        <v>401.12</v>
      </c>
    </row>
    <row r="138" spans="2:17" x14ac:dyDescent="0.25">
      <c r="B138" s="12">
        <v>2021</v>
      </c>
      <c r="C138" s="13" t="s">
        <v>18</v>
      </c>
      <c r="D138" s="13">
        <v>1520001</v>
      </c>
      <c r="E138" s="27" t="s">
        <v>119</v>
      </c>
      <c r="F138" s="13">
        <v>10</v>
      </c>
      <c r="G138" s="13" t="s">
        <v>35</v>
      </c>
      <c r="H138" s="13" t="s">
        <v>36</v>
      </c>
      <c r="I138" s="13" t="s">
        <v>37</v>
      </c>
      <c r="J138" s="24" t="s">
        <v>110</v>
      </c>
      <c r="K138" s="24" t="s">
        <v>115</v>
      </c>
      <c r="L138" s="24" t="s">
        <v>79</v>
      </c>
      <c r="M138" s="21">
        <v>45420</v>
      </c>
      <c r="N138" s="21">
        <f>Tabela8[[#This Row],[44440]]+30</f>
        <v>45437</v>
      </c>
      <c r="O138" s="24" t="s">
        <v>116</v>
      </c>
      <c r="P138" s="21">
        <v>45453</v>
      </c>
      <c r="Q138" s="17">
        <v>8129.06</v>
      </c>
    </row>
    <row r="139" spans="2:17" x14ac:dyDescent="0.25">
      <c r="B139" s="12">
        <v>2021</v>
      </c>
      <c r="C139" s="13" t="s">
        <v>18</v>
      </c>
      <c r="D139" s="13">
        <v>1520001</v>
      </c>
      <c r="E139" s="27" t="s">
        <v>19</v>
      </c>
      <c r="F139" s="13">
        <v>10</v>
      </c>
      <c r="G139" s="13" t="s">
        <v>45</v>
      </c>
      <c r="H139" s="13" t="s">
        <v>49</v>
      </c>
      <c r="I139" s="13" t="s">
        <v>50</v>
      </c>
      <c r="J139" s="24" t="s">
        <v>39</v>
      </c>
      <c r="K139" s="24" t="s">
        <v>391</v>
      </c>
      <c r="L139" s="24" t="s">
        <v>79</v>
      </c>
      <c r="M139" s="21">
        <v>45428</v>
      </c>
      <c r="N139" s="21">
        <v>45436</v>
      </c>
      <c r="O139" s="24" t="s">
        <v>392</v>
      </c>
      <c r="P139" s="21">
        <v>45435</v>
      </c>
      <c r="Q139" s="17">
        <v>25.95</v>
      </c>
    </row>
    <row r="140" spans="2:17" x14ac:dyDescent="0.25">
      <c r="B140" s="12">
        <v>2021</v>
      </c>
      <c r="C140" s="13" t="s">
        <v>18</v>
      </c>
      <c r="D140" s="13">
        <v>1520001</v>
      </c>
      <c r="E140" s="27" t="s">
        <v>19</v>
      </c>
      <c r="F140" s="13">
        <v>10</v>
      </c>
      <c r="G140" s="13" t="s">
        <v>45</v>
      </c>
      <c r="H140" s="13" t="s">
        <v>49</v>
      </c>
      <c r="I140" s="13" t="s">
        <v>50</v>
      </c>
      <c r="J140" s="24" t="s">
        <v>39</v>
      </c>
      <c r="K140" s="24" t="s">
        <v>393</v>
      </c>
      <c r="L140" s="24" t="s">
        <v>79</v>
      </c>
      <c r="M140" s="21">
        <v>45428</v>
      </c>
      <c r="N140" s="21">
        <v>45436</v>
      </c>
      <c r="O140" s="24" t="s">
        <v>394</v>
      </c>
      <c r="P140" s="21">
        <v>45435</v>
      </c>
      <c r="Q140" s="17">
        <v>26.96</v>
      </c>
    </row>
    <row r="141" spans="2:17" x14ac:dyDescent="0.25">
      <c r="B141" s="12">
        <v>2021</v>
      </c>
      <c r="C141" s="13" t="s">
        <v>18</v>
      </c>
      <c r="D141" s="13">
        <v>1520001</v>
      </c>
      <c r="E141" s="27" t="s">
        <v>123</v>
      </c>
      <c r="F141" s="13">
        <v>10</v>
      </c>
      <c r="G141" s="13" t="s">
        <v>45</v>
      </c>
      <c r="H141" s="13" t="s">
        <v>48</v>
      </c>
      <c r="I141" s="13" t="s">
        <v>56</v>
      </c>
      <c r="J141" s="24" t="s">
        <v>53</v>
      </c>
      <c r="K141" s="24" t="s">
        <v>131</v>
      </c>
      <c r="L141" s="24" t="s">
        <v>79</v>
      </c>
      <c r="M141" s="21">
        <v>45407</v>
      </c>
      <c r="N141" s="21">
        <v>45435</v>
      </c>
      <c r="O141" s="24" t="s">
        <v>44</v>
      </c>
      <c r="P141" s="21">
        <v>45434</v>
      </c>
      <c r="Q141" s="17">
        <v>888.7</v>
      </c>
    </row>
    <row r="142" spans="2:17" x14ac:dyDescent="0.25">
      <c r="B142" s="12">
        <v>2023</v>
      </c>
      <c r="C142" s="13" t="s">
        <v>18</v>
      </c>
      <c r="D142" s="13">
        <v>1520001</v>
      </c>
      <c r="E142" s="27" t="s">
        <v>123</v>
      </c>
      <c r="F142" s="13">
        <v>9</v>
      </c>
      <c r="G142" s="13" t="s">
        <v>45</v>
      </c>
      <c r="H142" s="13" t="s">
        <v>48</v>
      </c>
      <c r="I142" s="13" t="s">
        <v>63</v>
      </c>
      <c r="J142" s="24" t="s">
        <v>146</v>
      </c>
      <c r="K142" s="24" t="s">
        <v>147</v>
      </c>
      <c r="L142" s="24" t="s">
        <v>79</v>
      </c>
      <c r="M142" s="21">
        <v>45432</v>
      </c>
      <c r="N142" s="21">
        <f>Tabela8[[#This Row],[44440]]+30</f>
        <v>45458</v>
      </c>
      <c r="O142" s="24" t="s">
        <v>148</v>
      </c>
      <c r="P142" s="21">
        <v>45462</v>
      </c>
      <c r="Q142" s="17">
        <v>1200</v>
      </c>
    </row>
    <row r="143" spans="2:17" x14ac:dyDescent="0.25">
      <c r="B143" s="12">
        <v>2023</v>
      </c>
      <c r="C143" s="13" t="s">
        <v>18</v>
      </c>
      <c r="D143" s="13">
        <v>1520001</v>
      </c>
      <c r="E143" s="27" t="s">
        <v>136</v>
      </c>
      <c r="F143" s="13">
        <v>10</v>
      </c>
      <c r="G143" s="13" t="s">
        <v>45</v>
      </c>
      <c r="H143" s="13" t="s">
        <v>46</v>
      </c>
      <c r="I143" s="13" t="s">
        <v>47</v>
      </c>
      <c r="J143" s="24" t="s">
        <v>153</v>
      </c>
      <c r="K143" s="24" t="s">
        <v>166</v>
      </c>
      <c r="L143" s="24" t="s">
        <v>79</v>
      </c>
      <c r="M143" s="21">
        <v>45428</v>
      </c>
      <c r="N143" s="21">
        <f>Tabela8[[#This Row],[44440]]+10</f>
        <v>45438</v>
      </c>
      <c r="O143" s="24" t="s">
        <v>167</v>
      </c>
      <c r="P143" s="21">
        <v>45439</v>
      </c>
      <c r="Q143" s="17">
        <v>3312.07</v>
      </c>
    </row>
    <row r="144" spans="2:17" x14ac:dyDescent="0.25">
      <c r="B144" s="12">
        <v>2023</v>
      </c>
      <c r="C144" s="13" t="s">
        <v>18</v>
      </c>
      <c r="D144" s="13">
        <v>1520001</v>
      </c>
      <c r="E144" s="27" t="s">
        <v>136</v>
      </c>
      <c r="F144" s="13">
        <v>10</v>
      </c>
      <c r="G144" s="13" t="s">
        <v>45</v>
      </c>
      <c r="H144" s="13" t="s">
        <v>46</v>
      </c>
      <c r="I144" s="13" t="s">
        <v>47</v>
      </c>
      <c r="J144" s="24" t="s">
        <v>153</v>
      </c>
      <c r="K144" s="24" t="s">
        <v>168</v>
      </c>
      <c r="L144" s="24" t="s">
        <v>79</v>
      </c>
      <c r="M144" s="21">
        <v>45428</v>
      </c>
      <c r="N144" s="21">
        <f>Tabela8[[#This Row],[44440]]+10</f>
        <v>45438</v>
      </c>
      <c r="O144" s="24" t="s">
        <v>169</v>
      </c>
      <c r="P144" s="21">
        <v>45436</v>
      </c>
      <c r="Q144" s="17">
        <v>312</v>
      </c>
    </row>
    <row r="145" spans="2:17" x14ac:dyDescent="0.25">
      <c r="B145" s="12">
        <v>2023</v>
      </c>
      <c r="C145" s="13" t="s">
        <v>18</v>
      </c>
      <c r="D145" s="13">
        <v>1520001</v>
      </c>
      <c r="E145" s="27" t="s">
        <v>121</v>
      </c>
      <c r="F145" s="13">
        <v>10</v>
      </c>
      <c r="G145" s="13" t="s">
        <v>45</v>
      </c>
      <c r="H145" s="13" t="s">
        <v>46</v>
      </c>
      <c r="I145" s="13" t="s">
        <v>47</v>
      </c>
      <c r="J145" s="24" t="s">
        <v>42</v>
      </c>
      <c r="K145" s="24" t="s">
        <v>184</v>
      </c>
      <c r="L145" s="24" t="s">
        <v>79</v>
      </c>
      <c r="M145" s="21">
        <v>45428</v>
      </c>
      <c r="N145" s="21">
        <f>Tabela8[[#This Row],[44440]]+10</f>
        <v>45438</v>
      </c>
      <c r="O145" s="24" t="s">
        <v>185</v>
      </c>
      <c r="P145" s="21">
        <v>45436</v>
      </c>
      <c r="Q145" s="17">
        <v>20493.62</v>
      </c>
    </row>
    <row r="146" spans="2:17" x14ac:dyDescent="0.25">
      <c r="B146" s="12">
        <v>2023</v>
      </c>
      <c r="C146" s="13" t="s">
        <v>18</v>
      </c>
      <c r="D146" s="13">
        <v>1520001</v>
      </c>
      <c r="E146" s="27" t="s">
        <v>192</v>
      </c>
      <c r="F146" s="13">
        <v>95</v>
      </c>
      <c r="G146" s="13" t="s">
        <v>45</v>
      </c>
      <c r="H146" s="13" t="s">
        <v>46</v>
      </c>
      <c r="I146" s="13" t="s">
        <v>47</v>
      </c>
      <c r="J146" s="24" t="s">
        <v>191</v>
      </c>
      <c r="K146" s="24" t="s">
        <v>200</v>
      </c>
      <c r="L146" s="24" t="s">
        <v>79</v>
      </c>
      <c r="M146" s="21">
        <v>45428</v>
      </c>
      <c r="N146" s="21">
        <f>Tabela8[[#This Row],[44440]]+10</f>
        <v>45438</v>
      </c>
      <c r="O146" s="24" t="s">
        <v>201</v>
      </c>
      <c r="P146" s="21">
        <v>45436</v>
      </c>
      <c r="Q146" s="17">
        <v>2328</v>
      </c>
    </row>
    <row r="147" spans="2:17" x14ac:dyDescent="0.25">
      <c r="B147" s="12">
        <v>2023</v>
      </c>
      <c r="C147" s="13" t="s">
        <v>18</v>
      </c>
      <c r="D147" s="13">
        <v>1520001</v>
      </c>
      <c r="E147" s="27" t="s">
        <v>122</v>
      </c>
      <c r="F147" s="13">
        <v>10</v>
      </c>
      <c r="G147" s="13" t="s">
        <v>45</v>
      </c>
      <c r="H147" s="13" t="s">
        <v>46</v>
      </c>
      <c r="I147" s="13" t="s">
        <v>47</v>
      </c>
      <c r="J147" s="24" t="s">
        <v>54</v>
      </c>
      <c r="K147" s="24" t="s">
        <v>200</v>
      </c>
      <c r="L147" s="24" t="s">
        <v>79</v>
      </c>
      <c r="M147" s="21">
        <v>45428</v>
      </c>
      <c r="N147" s="21">
        <f>Tabela8[[#This Row],[44440]]+10</f>
        <v>45438</v>
      </c>
      <c r="O147" s="24" t="s">
        <v>209</v>
      </c>
      <c r="P147" s="21">
        <v>45436</v>
      </c>
      <c r="Q147" s="17">
        <v>5333.2</v>
      </c>
    </row>
    <row r="148" spans="2:17" x14ac:dyDescent="0.25">
      <c r="B148" s="12">
        <v>2023</v>
      </c>
      <c r="C148" s="13" t="s">
        <v>18</v>
      </c>
      <c r="D148" s="13">
        <v>1520001</v>
      </c>
      <c r="E148" s="27" t="s">
        <v>121</v>
      </c>
      <c r="F148" s="13">
        <v>10</v>
      </c>
      <c r="G148" s="13" t="s">
        <v>45</v>
      </c>
      <c r="H148" s="13" t="s">
        <v>46</v>
      </c>
      <c r="I148" s="13" t="s">
        <v>47</v>
      </c>
      <c r="J148" s="24" t="s">
        <v>212</v>
      </c>
      <c r="K148" s="24" t="s">
        <v>200</v>
      </c>
      <c r="L148" s="24" t="s">
        <v>79</v>
      </c>
      <c r="M148" s="21">
        <v>45428</v>
      </c>
      <c r="N148" s="21">
        <f>Tabela8[[#This Row],[44440]]+10</f>
        <v>45438</v>
      </c>
      <c r="O148" s="24" t="s">
        <v>215</v>
      </c>
      <c r="P148" s="21">
        <v>45436</v>
      </c>
      <c r="Q148" s="17">
        <v>776</v>
      </c>
    </row>
    <row r="149" spans="2:17" x14ac:dyDescent="0.25">
      <c r="B149" s="12">
        <v>2023</v>
      </c>
      <c r="C149" s="13" t="s">
        <v>18</v>
      </c>
      <c r="D149" s="13">
        <v>1520001</v>
      </c>
      <c r="E149" s="27" t="s">
        <v>219</v>
      </c>
      <c r="F149" s="13">
        <v>10</v>
      </c>
      <c r="G149" s="13" t="s">
        <v>45</v>
      </c>
      <c r="H149" s="13" t="s">
        <v>46</v>
      </c>
      <c r="I149" s="13" t="s">
        <v>47</v>
      </c>
      <c r="J149" s="24" t="s">
        <v>125</v>
      </c>
      <c r="K149" s="24" t="s">
        <v>200</v>
      </c>
      <c r="L149" s="24" t="s">
        <v>79</v>
      </c>
      <c r="M149" s="21">
        <v>45428</v>
      </c>
      <c r="N149" s="21">
        <f>Tabela8[[#This Row],[44440]]+10</f>
        <v>45442</v>
      </c>
      <c r="O149" s="24" t="s">
        <v>223</v>
      </c>
      <c r="P149" s="21">
        <v>45436</v>
      </c>
      <c r="Q149" s="17">
        <v>416</v>
      </c>
    </row>
    <row r="150" spans="2:17" x14ac:dyDescent="0.25">
      <c r="B150" s="12">
        <v>2023</v>
      </c>
      <c r="C150" s="13" t="s">
        <v>18</v>
      </c>
      <c r="D150" s="13">
        <v>1520001</v>
      </c>
      <c r="E150" s="27" t="s">
        <v>123</v>
      </c>
      <c r="F150" s="13">
        <v>10</v>
      </c>
      <c r="G150" s="13" t="s">
        <v>45</v>
      </c>
      <c r="H150" s="13" t="s">
        <v>46</v>
      </c>
      <c r="I150" s="13" t="s">
        <v>47</v>
      </c>
      <c r="J150" s="24" t="s">
        <v>226</v>
      </c>
      <c r="K150" s="24" t="s">
        <v>200</v>
      </c>
      <c r="L150" s="24" t="s">
        <v>79</v>
      </c>
      <c r="M150" s="21">
        <v>45428</v>
      </c>
      <c r="N150" s="21">
        <f>Tabela8[[#This Row],[44440]]+10</f>
        <v>45438</v>
      </c>
      <c r="O150" s="24" t="s">
        <v>230</v>
      </c>
      <c r="P150" s="21">
        <v>45441</v>
      </c>
      <c r="Q150" s="17">
        <v>956</v>
      </c>
    </row>
    <row r="151" spans="2:17" x14ac:dyDescent="0.25">
      <c r="B151" s="12">
        <v>2023</v>
      </c>
      <c r="C151" s="13" t="s">
        <v>18</v>
      </c>
      <c r="D151" s="13">
        <v>1520001</v>
      </c>
      <c r="E151" s="27" t="s">
        <v>233</v>
      </c>
      <c r="F151" s="13">
        <v>10</v>
      </c>
      <c r="G151" s="13" t="s">
        <v>45</v>
      </c>
      <c r="H151" s="13" t="s">
        <v>46</v>
      </c>
      <c r="I151" s="13" t="s">
        <v>47</v>
      </c>
      <c r="J151" s="24" t="s">
        <v>234</v>
      </c>
      <c r="K151" s="24" t="s">
        <v>200</v>
      </c>
      <c r="L151" s="24" t="s">
        <v>79</v>
      </c>
      <c r="M151" s="21">
        <v>45428</v>
      </c>
      <c r="N151" s="21">
        <f>Tabela8[[#This Row],[44440]]+10</f>
        <v>45438</v>
      </c>
      <c r="O151" s="24" t="s">
        <v>141</v>
      </c>
      <c r="P151" s="21">
        <v>45436</v>
      </c>
      <c r="Q151" s="17">
        <v>596</v>
      </c>
    </row>
    <row r="152" spans="2:17" x14ac:dyDescent="0.25">
      <c r="B152" s="12">
        <v>2023</v>
      </c>
      <c r="C152" s="13" t="s">
        <v>18</v>
      </c>
      <c r="D152" s="13">
        <v>1520001</v>
      </c>
      <c r="E152" s="27" t="s">
        <v>136</v>
      </c>
      <c r="F152" s="13">
        <v>10</v>
      </c>
      <c r="G152" s="13" t="s">
        <v>45</v>
      </c>
      <c r="H152" s="13" t="s">
        <v>46</v>
      </c>
      <c r="I152" s="13" t="s">
        <v>47</v>
      </c>
      <c r="J152" s="24" t="s">
        <v>240</v>
      </c>
      <c r="K152" s="24" t="s">
        <v>248</v>
      </c>
      <c r="L152" s="24" t="s">
        <v>79</v>
      </c>
      <c r="M152" s="21">
        <v>45432</v>
      </c>
      <c r="N152" s="21">
        <f>Tabela8[[#This Row],[44440]]+10</f>
        <v>45415</v>
      </c>
      <c r="O152" s="24" t="s">
        <v>249</v>
      </c>
      <c r="P152" s="21">
        <v>45441</v>
      </c>
      <c r="Q152" s="17">
        <v>1194.3699999999999</v>
      </c>
    </row>
    <row r="153" spans="2:17" x14ac:dyDescent="0.25">
      <c r="B153" s="12">
        <v>2023</v>
      </c>
      <c r="C153" s="13" t="s">
        <v>18</v>
      </c>
      <c r="D153" s="13">
        <v>1520001</v>
      </c>
      <c r="E153" s="27" t="s">
        <v>123</v>
      </c>
      <c r="F153" s="13">
        <v>10</v>
      </c>
      <c r="G153" s="13" t="s">
        <v>45</v>
      </c>
      <c r="H153" s="13" t="s">
        <v>46</v>
      </c>
      <c r="I153" s="13" t="s">
        <v>47</v>
      </c>
      <c r="J153" s="24" t="s">
        <v>234</v>
      </c>
      <c r="K153" s="24" t="s">
        <v>256</v>
      </c>
      <c r="L153" s="24" t="s">
        <v>79</v>
      </c>
      <c r="M153" s="21">
        <v>45428</v>
      </c>
      <c r="N153" s="21">
        <f>Tabela8[[#This Row],[44440]]+10</f>
        <v>45415</v>
      </c>
      <c r="O153" s="24" t="s">
        <v>40</v>
      </c>
      <c r="P153" s="21">
        <v>45441</v>
      </c>
      <c r="Q153" s="17">
        <v>4935.45</v>
      </c>
    </row>
    <row r="154" spans="2:17" x14ac:dyDescent="0.25">
      <c r="B154" s="12">
        <v>2023</v>
      </c>
      <c r="C154" s="13" t="s">
        <v>18</v>
      </c>
      <c r="D154" s="13">
        <v>1520001</v>
      </c>
      <c r="E154" s="27" t="s">
        <v>123</v>
      </c>
      <c r="F154" s="13">
        <v>10</v>
      </c>
      <c r="G154" s="13" t="s">
        <v>45</v>
      </c>
      <c r="H154" s="13" t="s">
        <v>46</v>
      </c>
      <c r="I154" s="13" t="s">
        <v>47</v>
      </c>
      <c r="J154" s="24" t="s">
        <v>265</v>
      </c>
      <c r="K154" s="24" t="s">
        <v>272</v>
      </c>
      <c r="L154" s="24" t="s">
        <v>79</v>
      </c>
      <c r="M154" s="21">
        <v>45428</v>
      </c>
      <c r="N154" s="21">
        <f>Tabela8[[#This Row],[44440]]+10</f>
        <v>45415</v>
      </c>
      <c r="O154" s="24" t="s">
        <v>273</v>
      </c>
      <c r="P154" s="21">
        <v>45441</v>
      </c>
      <c r="Q154" s="17">
        <v>17715.38</v>
      </c>
    </row>
    <row r="155" spans="2:17" x14ac:dyDescent="0.25">
      <c r="B155" s="12">
        <v>2023</v>
      </c>
      <c r="C155" s="13" t="s">
        <v>18</v>
      </c>
      <c r="D155" s="13">
        <v>1520001</v>
      </c>
      <c r="E155" s="27" t="s">
        <v>19</v>
      </c>
      <c r="F155" s="13">
        <v>10</v>
      </c>
      <c r="G155" s="13" t="s">
        <v>20</v>
      </c>
      <c r="H155" s="13" t="s">
        <v>23</v>
      </c>
      <c r="I155" s="13" t="s">
        <v>22</v>
      </c>
      <c r="J155" s="24" t="s">
        <v>277</v>
      </c>
      <c r="K155" s="24" t="s">
        <v>282</v>
      </c>
      <c r="L155" s="24" t="s">
        <v>79</v>
      </c>
      <c r="M155" s="21">
        <v>45405</v>
      </c>
      <c r="N155" s="21">
        <v>45420</v>
      </c>
      <c r="O155" s="24" t="s">
        <v>283</v>
      </c>
      <c r="P155" s="21">
        <v>45419</v>
      </c>
      <c r="Q155" s="17">
        <v>28808.34</v>
      </c>
    </row>
    <row r="156" spans="2:17" x14ac:dyDescent="0.25">
      <c r="B156" s="12">
        <v>2023</v>
      </c>
      <c r="C156" s="13" t="s">
        <v>18</v>
      </c>
      <c r="D156" s="13">
        <v>1520001</v>
      </c>
      <c r="E156" s="27" t="s">
        <v>122</v>
      </c>
      <c r="F156" s="13">
        <v>10</v>
      </c>
      <c r="G156" s="13" t="s">
        <v>20</v>
      </c>
      <c r="H156" s="13" t="s">
        <v>23</v>
      </c>
      <c r="I156" s="13" t="s">
        <v>22</v>
      </c>
      <c r="J156" s="24" t="s">
        <v>288</v>
      </c>
      <c r="K156" s="24" t="s">
        <v>282</v>
      </c>
      <c r="L156" s="24" t="s">
        <v>79</v>
      </c>
      <c r="M156" s="21">
        <v>45405</v>
      </c>
      <c r="N156" s="21">
        <v>45420</v>
      </c>
      <c r="O156" s="24" t="s">
        <v>292</v>
      </c>
      <c r="P156" s="21">
        <v>45419</v>
      </c>
      <c r="Q156" s="17">
        <v>5939.27</v>
      </c>
    </row>
    <row r="157" spans="2:17" x14ac:dyDescent="0.25">
      <c r="B157" s="12">
        <v>2023</v>
      </c>
      <c r="C157" s="13" t="s">
        <v>18</v>
      </c>
      <c r="D157" s="13">
        <v>1520001</v>
      </c>
      <c r="E157" s="27" t="s">
        <v>295</v>
      </c>
      <c r="F157" s="13">
        <v>10</v>
      </c>
      <c r="G157" s="13" t="s">
        <v>20</v>
      </c>
      <c r="H157" s="13" t="s">
        <v>23</v>
      </c>
      <c r="I157" s="13" t="s">
        <v>22</v>
      </c>
      <c r="J157" s="24" t="s">
        <v>243</v>
      </c>
      <c r="K157" s="24" t="s">
        <v>282</v>
      </c>
      <c r="L157" s="24" t="s">
        <v>79</v>
      </c>
      <c r="M157" s="21">
        <v>45405</v>
      </c>
      <c r="N157" s="21">
        <v>45420</v>
      </c>
      <c r="O157" s="24" t="s">
        <v>298</v>
      </c>
      <c r="P157" s="21">
        <v>45419</v>
      </c>
      <c r="Q157" s="17">
        <v>5904.94</v>
      </c>
    </row>
    <row r="158" spans="2:17" x14ac:dyDescent="0.25">
      <c r="B158" s="12">
        <v>2023</v>
      </c>
      <c r="C158" s="13" t="s">
        <v>18</v>
      </c>
      <c r="D158" s="13">
        <v>1520001</v>
      </c>
      <c r="E158" s="27" t="s">
        <v>219</v>
      </c>
      <c r="F158" s="13">
        <v>10</v>
      </c>
      <c r="G158" s="13" t="s">
        <v>20</v>
      </c>
      <c r="H158" s="13" t="s">
        <v>23</v>
      </c>
      <c r="I158" s="13" t="s">
        <v>22</v>
      </c>
      <c r="J158" s="24" t="s">
        <v>245</v>
      </c>
      <c r="K158" s="24" t="s">
        <v>282</v>
      </c>
      <c r="L158" s="24" t="s">
        <v>79</v>
      </c>
      <c r="M158" s="21">
        <v>45405</v>
      </c>
      <c r="N158" s="21">
        <v>45420</v>
      </c>
      <c r="O158" s="24" t="s">
        <v>304</v>
      </c>
      <c r="P158" s="21">
        <v>45419</v>
      </c>
      <c r="Q158" s="17">
        <v>5906.75</v>
      </c>
    </row>
    <row r="159" spans="2:17" x14ac:dyDescent="0.25">
      <c r="B159" s="12">
        <v>2023</v>
      </c>
      <c r="C159" s="13" t="s">
        <v>18</v>
      </c>
      <c r="D159" s="13">
        <v>1520001</v>
      </c>
      <c r="E159" s="27" t="s">
        <v>120</v>
      </c>
      <c r="F159" s="13">
        <v>10</v>
      </c>
      <c r="G159" s="13" t="s">
        <v>20</v>
      </c>
      <c r="H159" s="13" t="s">
        <v>23</v>
      </c>
      <c r="I159" s="13" t="s">
        <v>22</v>
      </c>
      <c r="J159" s="24" t="s">
        <v>162</v>
      </c>
      <c r="K159" s="24" t="s">
        <v>282</v>
      </c>
      <c r="L159" s="24" t="s">
        <v>79</v>
      </c>
      <c r="M159" s="21">
        <v>45405</v>
      </c>
      <c r="N159" s="21">
        <v>45420</v>
      </c>
      <c r="O159" s="24" t="s">
        <v>309</v>
      </c>
      <c r="P159" s="21">
        <v>45419</v>
      </c>
      <c r="Q159" s="17">
        <v>5274.62</v>
      </c>
    </row>
    <row r="160" spans="2:17" x14ac:dyDescent="0.25">
      <c r="B160" s="12">
        <v>2023</v>
      </c>
      <c r="C160" s="13" t="s">
        <v>18</v>
      </c>
      <c r="D160" s="13">
        <v>1520001</v>
      </c>
      <c r="E160" s="27" t="s">
        <v>19</v>
      </c>
      <c r="F160" s="13">
        <v>10</v>
      </c>
      <c r="G160" s="13" t="s">
        <v>20</v>
      </c>
      <c r="H160" s="13" t="s">
        <v>21</v>
      </c>
      <c r="I160" s="13" t="s">
        <v>22</v>
      </c>
      <c r="J160" s="24" t="s">
        <v>312</v>
      </c>
      <c r="K160" s="24" t="s">
        <v>282</v>
      </c>
      <c r="L160" s="24" t="s">
        <v>79</v>
      </c>
      <c r="M160" s="21">
        <v>45405</v>
      </c>
      <c r="N160" s="21">
        <v>45420</v>
      </c>
      <c r="O160" s="24" t="s">
        <v>326</v>
      </c>
      <c r="P160" s="21">
        <v>45419</v>
      </c>
      <c r="Q160" s="17">
        <v>2949.07</v>
      </c>
    </row>
    <row r="161" spans="2:17" x14ac:dyDescent="0.25">
      <c r="B161" s="12">
        <v>2023</v>
      </c>
      <c r="C161" s="13" t="s">
        <v>18</v>
      </c>
      <c r="D161" s="13">
        <v>1520001</v>
      </c>
      <c r="E161" s="27" t="s">
        <v>19</v>
      </c>
      <c r="F161" s="13">
        <v>10</v>
      </c>
      <c r="G161" s="13" t="s">
        <v>20</v>
      </c>
      <c r="H161" s="13" t="s">
        <v>21</v>
      </c>
      <c r="I161" s="13" t="s">
        <v>22</v>
      </c>
      <c r="J161" s="24" t="s">
        <v>312</v>
      </c>
      <c r="K161" s="24" t="s">
        <v>327</v>
      </c>
      <c r="L161" s="24" t="s">
        <v>79</v>
      </c>
      <c r="M161" s="21">
        <v>45405</v>
      </c>
      <c r="N161" s="21">
        <v>45420</v>
      </c>
      <c r="O161" s="24" t="s">
        <v>130</v>
      </c>
      <c r="P161" s="21">
        <v>45419</v>
      </c>
      <c r="Q161" s="17">
        <v>2362.5100000000002</v>
      </c>
    </row>
    <row r="162" spans="2:17" x14ac:dyDescent="0.25">
      <c r="B162" s="12">
        <v>2023</v>
      </c>
      <c r="C162" s="13" t="s">
        <v>18</v>
      </c>
      <c r="D162" s="13">
        <v>1520001</v>
      </c>
      <c r="E162" s="27" t="s">
        <v>122</v>
      </c>
      <c r="F162" s="13">
        <v>10</v>
      </c>
      <c r="G162" s="13" t="s">
        <v>20</v>
      </c>
      <c r="H162" s="13" t="s">
        <v>21</v>
      </c>
      <c r="I162" s="13" t="s">
        <v>22</v>
      </c>
      <c r="J162" s="24" t="s">
        <v>159</v>
      </c>
      <c r="K162" s="24" t="s">
        <v>282</v>
      </c>
      <c r="L162" s="24" t="s">
        <v>79</v>
      </c>
      <c r="M162" s="21">
        <v>45405</v>
      </c>
      <c r="N162" s="21">
        <v>45420</v>
      </c>
      <c r="O162" s="24" t="s">
        <v>342</v>
      </c>
      <c r="P162" s="21">
        <v>45419</v>
      </c>
      <c r="Q162" s="17">
        <v>2041.67</v>
      </c>
    </row>
    <row r="163" spans="2:17" x14ac:dyDescent="0.25">
      <c r="B163" s="12">
        <v>2023</v>
      </c>
      <c r="C163" s="13" t="s">
        <v>18</v>
      </c>
      <c r="D163" s="13">
        <v>1520001</v>
      </c>
      <c r="E163" s="27" t="s">
        <v>122</v>
      </c>
      <c r="F163" s="13">
        <v>10</v>
      </c>
      <c r="G163" s="13" t="s">
        <v>20</v>
      </c>
      <c r="H163" s="13" t="s">
        <v>21</v>
      </c>
      <c r="I163" s="13" t="s">
        <v>22</v>
      </c>
      <c r="J163" s="24" t="s">
        <v>159</v>
      </c>
      <c r="K163" s="24" t="s">
        <v>327</v>
      </c>
      <c r="L163" s="24" t="s">
        <v>79</v>
      </c>
      <c r="M163" s="21">
        <v>45405</v>
      </c>
      <c r="N163" s="21">
        <v>45420</v>
      </c>
      <c r="O163" s="24" t="s">
        <v>343</v>
      </c>
      <c r="P163" s="21">
        <v>45419</v>
      </c>
      <c r="Q163" s="17">
        <v>500.42</v>
      </c>
    </row>
    <row r="164" spans="2:17" x14ac:dyDescent="0.25">
      <c r="B164" s="12">
        <v>2023</v>
      </c>
      <c r="C164" s="13" t="s">
        <v>18</v>
      </c>
      <c r="D164" s="13">
        <v>1520001</v>
      </c>
      <c r="E164" s="30" t="s">
        <v>295</v>
      </c>
      <c r="F164" s="13">
        <v>10</v>
      </c>
      <c r="G164" s="13" t="s">
        <v>20</v>
      </c>
      <c r="H164" s="13" t="s">
        <v>21</v>
      </c>
      <c r="I164" s="13" t="s">
        <v>22</v>
      </c>
      <c r="J164" s="31" t="s">
        <v>348</v>
      </c>
      <c r="K164" s="24" t="s">
        <v>327</v>
      </c>
      <c r="L164" s="24" t="s">
        <v>79</v>
      </c>
      <c r="M164" s="21">
        <v>45405</v>
      </c>
      <c r="N164" s="21">
        <v>45420</v>
      </c>
      <c r="O164" s="24" t="s">
        <v>356</v>
      </c>
      <c r="P164" s="21">
        <v>45419</v>
      </c>
      <c r="Q164" s="17">
        <v>497.95</v>
      </c>
    </row>
    <row r="165" spans="2:17" x14ac:dyDescent="0.25">
      <c r="B165" s="12">
        <v>2023</v>
      </c>
      <c r="C165" s="13" t="s">
        <v>18</v>
      </c>
      <c r="D165" s="13">
        <v>1520001</v>
      </c>
      <c r="E165" s="30" t="s">
        <v>219</v>
      </c>
      <c r="F165" s="13">
        <v>10</v>
      </c>
      <c r="G165" s="13" t="s">
        <v>20</v>
      </c>
      <c r="H165" s="13" t="s">
        <v>21</v>
      </c>
      <c r="I165" s="13" t="s">
        <v>22</v>
      </c>
      <c r="J165" s="24" t="s">
        <v>182</v>
      </c>
      <c r="K165" s="24" t="s">
        <v>327</v>
      </c>
      <c r="L165" s="24" t="s">
        <v>79</v>
      </c>
      <c r="M165" s="21">
        <v>45405</v>
      </c>
      <c r="N165" s="21">
        <v>45420</v>
      </c>
      <c r="O165" s="24" t="s">
        <v>364</v>
      </c>
      <c r="P165" s="21">
        <v>45419</v>
      </c>
      <c r="Q165" s="17">
        <v>500.4</v>
      </c>
    </row>
    <row r="166" spans="2:17" x14ac:dyDescent="0.25">
      <c r="B166" s="12">
        <v>2023</v>
      </c>
      <c r="C166" s="13" t="s">
        <v>18</v>
      </c>
      <c r="D166" s="13">
        <v>1520001</v>
      </c>
      <c r="E166" s="30" t="s">
        <v>120</v>
      </c>
      <c r="F166" s="13">
        <v>10</v>
      </c>
      <c r="G166" s="13" t="s">
        <v>20</v>
      </c>
      <c r="H166" s="13" t="s">
        <v>21</v>
      </c>
      <c r="I166" s="13" t="s">
        <v>22</v>
      </c>
      <c r="J166" s="24" t="s">
        <v>255</v>
      </c>
      <c r="K166" s="24" t="s">
        <v>282</v>
      </c>
      <c r="L166" s="24" t="s">
        <v>79</v>
      </c>
      <c r="M166" s="21">
        <v>45405</v>
      </c>
      <c r="N166" s="21">
        <v>45420</v>
      </c>
      <c r="O166" s="24" t="s">
        <v>373</v>
      </c>
      <c r="P166" s="21">
        <v>45419</v>
      </c>
      <c r="Q166" s="17">
        <v>60.5</v>
      </c>
    </row>
    <row r="167" spans="2:17" x14ac:dyDescent="0.25">
      <c r="B167" s="12">
        <v>2023</v>
      </c>
      <c r="C167" s="13" t="s">
        <v>18</v>
      </c>
      <c r="D167" s="13">
        <v>1520001</v>
      </c>
      <c r="E167" s="30" t="s">
        <v>120</v>
      </c>
      <c r="F167" s="13">
        <v>10</v>
      </c>
      <c r="G167" s="13" t="s">
        <v>20</v>
      </c>
      <c r="H167" s="13" t="s">
        <v>21</v>
      </c>
      <c r="I167" s="13" t="s">
        <v>22</v>
      </c>
      <c r="J167" s="24" t="s">
        <v>255</v>
      </c>
      <c r="K167" s="24" t="s">
        <v>327</v>
      </c>
      <c r="L167" s="24" t="s">
        <v>79</v>
      </c>
      <c r="M167" s="21">
        <v>45405</v>
      </c>
      <c r="N167" s="21">
        <v>45420</v>
      </c>
      <c r="O167" s="24" t="s">
        <v>374</v>
      </c>
      <c r="P167" s="21">
        <v>45419</v>
      </c>
      <c r="Q167" s="17">
        <v>475.31</v>
      </c>
    </row>
    <row r="168" spans="2:17" x14ac:dyDescent="0.25">
      <c r="B168" s="12">
        <v>2023</v>
      </c>
      <c r="C168" s="13" t="s">
        <v>18</v>
      </c>
      <c r="D168" s="13">
        <v>1520001</v>
      </c>
      <c r="E168" s="27" t="s">
        <v>219</v>
      </c>
      <c r="F168" s="13">
        <v>10</v>
      </c>
      <c r="G168" s="13" t="s">
        <v>26</v>
      </c>
      <c r="H168" s="13" t="s">
        <v>32</v>
      </c>
      <c r="I168" s="13" t="s">
        <v>65</v>
      </c>
      <c r="J168" s="24" t="s">
        <v>403</v>
      </c>
      <c r="K168" s="24" t="s">
        <v>408</v>
      </c>
      <c r="L168" s="24" t="s">
        <v>79</v>
      </c>
      <c r="M168" s="21">
        <v>45399</v>
      </c>
      <c r="N168" s="21">
        <v>45407</v>
      </c>
      <c r="O168" s="24" t="s">
        <v>409</v>
      </c>
      <c r="P168" s="21">
        <v>45407</v>
      </c>
      <c r="Q168" s="17">
        <v>3.08</v>
      </c>
    </row>
    <row r="169" spans="2:17" x14ac:dyDescent="0.25">
      <c r="B169" s="28"/>
      <c r="C169" s="29"/>
      <c r="D169" s="29"/>
      <c r="E169" s="27" t="s">
        <v>414</v>
      </c>
      <c r="F169" s="29"/>
      <c r="G169" s="29"/>
      <c r="H169" s="29"/>
      <c r="I169" s="29"/>
      <c r="J169" s="31" t="s">
        <v>371</v>
      </c>
      <c r="K169" s="24" t="s">
        <v>408</v>
      </c>
      <c r="L169" s="24" t="s">
        <v>79</v>
      </c>
      <c r="M169" s="21">
        <v>45399</v>
      </c>
      <c r="N169" s="21">
        <v>45407</v>
      </c>
      <c r="O169" s="24" t="s">
        <v>415</v>
      </c>
      <c r="P169" s="21">
        <v>45407</v>
      </c>
      <c r="Q169" s="17">
        <v>3.08</v>
      </c>
    </row>
    <row r="170" spans="2:17" x14ac:dyDescent="0.25">
      <c r="B170" s="28">
        <v>2023</v>
      </c>
      <c r="C170" s="29" t="s">
        <v>18</v>
      </c>
      <c r="D170" s="29">
        <v>1520001</v>
      </c>
      <c r="E170" s="30" t="s">
        <v>19</v>
      </c>
      <c r="F170" s="29">
        <v>10</v>
      </c>
      <c r="G170" s="29" t="s">
        <v>26</v>
      </c>
      <c r="H170" s="29" t="s">
        <v>32</v>
      </c>
      <c r="I170" s="29" t="s">
        <v>65</v>
      </c>
      <c r="J170" s="31" t="s">
        <v>227</v>
      </c>
      <c r="K170" s="31" t="s">
        <v>408</v>
      </c>
      <c r="L170" s="31" t="s">
        <v>79</v>
      </c>
      <c r="M170" s="32">
        <v>45399</v>
      </c>
      <c r="N170" s="32">
        <v>45407</v>
      </c>
      <c r="O170" s="31" t="s">
        <v>419</v>
      </c>
      <c r="P170" s="32">
        <v>45411</v>
      </c>
      <c r="Q170" s="33">
        <v>6.16</v>
      </c>
    </row>
    <row r="171" spans="2:17" x14ac:dyDescent="0.25">
      <c r="B171" s="28">
        <v>2023</v>
      </c>
      <c r="C171" s="29" t="s">
        <v>18</v>
      </c>
      <c r="D171" s="29">
        <v>1520001</v>
      </c>
      <c r="E171" s="30" t="s">
        <v>19</v>
      </c>
      <c r="F171" s="29">
        <v>10</v>
      </c>
      <c r="G171" s="29" t="s">
        <v>26</v>
      </c>
      <c r="H171" s="29" t="s">
        <v>32</v>
      </c>
      <c r="I171" s="29" t="s">
        <v>65</v>
      </c>
      <c r="J171" s="31" t="s">
        <v>157</v>
      </c>
      <c r="K171" s="31" t="s">
        <v>408</v>
      </c>
      <c r="L171" s="31" t="s">
        <v>79</v>
      </c>
      <c r="M171" s="32">
        <v>45399</v>
      </c>
      <c r="N171" s="32">
        <v>45407</v>
      </c>
      <c r="O171" s="31" t="s">
        <v>423</v>
      </c>
      <c r="P171" s="32">
        <v>45412</v>
      </c>
      <c r="Q171" s="33">
        <v>6.17</v>
      </c>
    </row>
    <row r="172" spans="2:17" x14ac:dyDescent="0.25">
      <c r="B172" s="28">
        <v>2023</v>
      </c>
      <c r="C172" s="29" t="s">
        <v>18</v>
      </c>
      <c r="D172" s="29">
        <v>1520001</v>
      </c>
      <c r="E172" s="30" t="s">
        <v>136</v>
      </c>
      <c r="F172" s="29">
        <v>10</v>
      </c>
      <c r="G172" s="29" t="s">
        <v>26</v>
      </c>
      <c r="H172" s="29" t="s">
        <v>32</v>
      </c>
      <c r="I172" s="29" t="s">
        <v>65</v>
      </c>
      <c r="J172" s="31" t="s">
        <v>369</v>
      </c>
      <c r="K172" s="31" t="s">
        <v>408</v>
      </c>
      <c r="L172" s="31" t="s">
        <v>79</v>
      </c>
      <c r="M172" s="32">
        <v>45399</v>
      </c>
      <c r="N172" s="32">
        <v>45407</v>
      </c>
      <c r="O172" s="31" t="s">
        <v>426</v>
      </c>
      <c r="P172" s="32">
        <v>45404</v>
      </c>
      <c r="Q172" s="33">
        <v>3.08</v>
      </c>
    </row>
    <row r="173" spans="2:17" x14ac:dyDescent="0.25">
      <c r="B173" s="12">
        <v>2021</v>
      </c>
      <c r="C173" s="13" t="s">
        <v>18</v>
      </c>
      <c r="D173" s="13">
        <v>1520001</v>
      </c>
      <c r="E173" s="27" t="s">
        <v>19</v>
      </c>
      <c r="F173" s="13">
        <v>10</v>
      </c>
      <c r="G173" s="13" t="s">
        <v>26</v>
      </c>
      <c r="H173" s="13" t="s">
        <v>30</v>
      </c>
      <c r="I173" s="13" t="s">
        <v>31</v>
      </c>
      <c r="J173" s="24" t="s">
        <v>38</v>
      </c>
      <c r="K173" s="24" t="s">
        <v>81</v>
      </c>
      <c r="L173" s="24" t="s">
        <v>82</v>
      </c>
      <c r="M173" s="21">
        <v>45453</v>
      </c>
      <c r="N173" s="21">
        <f>Tabela8[[#This Row],[44440]]+30</f>
        <v>45480</v>
      </c>
      <c r="O173" s="24" t="s">
        <v>83</v>
      </c>
      <c r="P173" s="21">
        <v>45478</v>
      </c>
      <c r="Q173" s="17">
        <v>4219.51</v>
      </c>
    </row>
    <row r="174" spans="2:17" x14ac:dyDescent="0.25">
      <c r="B174" s="12">
        <v>2021</v>
      </c>
      <c r="C174" s="13" t="s">
        <v>18</v>
      </c>
      <c r="D174" s="13">
        <v>1520001</v>
      </c>
      <c r="E174" s="27" t="s">
        <v>19</v>
      </c>
      <c r="F174" s="13">
        <v>10</v>
      </c>
      <c r="G174" s="13" t="s">
        <v>26</v>
      </c>
      <c r="H174" s="13" t="s">
        <v>30</v>
      </c>
      <c r="I174" s="13" t="s">
        <v>31</v>
      </c>
      <c r="J174" s="24" t="s">
        <v>38</v>
      </c>
      <c r="K174" s="24" t="s">
        <v>84</v>
      </c>
      <c r="L174" s="24" t="s">
        <v>82</v>
      </c>
      <c r="M174" s="21">
        <v>45454</v>
      </c>
      <c r="N174" s="21">
        <f>Tabela8[[#This Row],[44440]]+30</f>
        <v>45493</v>
      </c>
      <c r="O174" s="24" t="s">
        <v>85</v>
      </c>
      <c r="P174" s="21">
        <v>45483</v>
      </c>
      <c r="Q174" s="17">
        <v>93.37</v>
      </c>
    </row>
    <row r="175" spans="2:17" x14ac:dyDescent="0.25">
      <c r="B175" s="12">
        <v>2021</v>
      </c>
      <c r="C175" s="13" t="s">
        <v>18</v>
      </c>
      <c r="D175" s="13">
        <v>1520001</v>
      </c>
      <c r="E175" s="27" t="s">
        <v>19</v>
      </c>
      <c r="F175" s="13">
        <v>10</v>
      </c>
      <c r="G175" s="13" t="s">
        <v>26</v>
      </c>
      <c r="H175" s="13" t="s">
        <v>33</v>
      </c>
      <c r="I175" s="13" t="s">
        <v>34</v>
      </c>
      <c r="J175" s="24" t="s">
        <v>24</v>
      </c>
      <c r="K175" s="24" t="s">
        <v>94</v>
      </c>
      <c r="L175" s="24" t="s">
        <v>82</v>
      </c>
      <c r="M175" s="21">
        <v>45454</v>
      </c>
      <c r="N175" s="21">
        <f>Tabela8[[#This Row],[44440]]+30</f>
        <v>45493</v>
      </c>
      <c r="O175" s="24" t="s">
        <v>95</v>
      </c>
      <c r="P175" s="21">
        <v>45483</v>
      </c>
      <c r="Q175" s="17">
        <v>31.82</v>
      </c>
    </row>
    <row r="176" spans="2:17" x14ac:dyDescent="0.25">
      <c r="B176" s="12">
        <v>2021</v>
      </c>
      <c r="C176" s="13" t="s">
        <v>18</v>
      </c>
      <c r="D176" s="13">
        <v>1520001</v>
      </c>
      <c r="E176" s="27" t="s">
        <v>120</v>
      </c>
      <c r="F176" s="13">
        <v>10</v>
      </c>
      <c r="G176" s="13" t="s">
        <v>35</v>
      </c>
      <c r="H176" s="13" t="s">
        <v>36</v>
      </c>
      <c r="I176" s="13" t="s">
        <v>37</v>
      </c>
      <c r="J176" s="24" t="s">
        <v>97</v>
      </c>
      <c r="K176" s="24" t="s">
        <v>102</v>
      </c>
      <c r="L176" s="24" t="s">
        <v>82</v>
      </c>
      <c r="M176" s="21">
        <v>45450</v>
      </c>
      <c r="N176" s="21">
        <f>Tabela8[[#This Row],[44440]]+30</f>
        <v>45493</v>
      </c>
      <c r="O176" s="24" t="s">
        <v>103</v>
      </c>
      <c r="P176" s="21">
        <v>45478</v>
      </c>
      <c r="Q176" s="17">
        <v>344.12</v>
      </c>
    </row>
    <row r="177" spans="2:17" x14ac:dyDescent="0.25">
      <c r="B177" s="12">
        <v>2021</v>
      </c>
      <c r="C177" s="13" t="s">
        <v>18</v>
      </c>
      <c r="D177" s="13">
        <v>1520001</v>
      </c>
      <c r="E177" s="27" t="s">
        <v>121</v>
      </c>
      <c r="F177" s="13">
        <v>10</v>
      </c>
      <c r="G177" s="13" t="s">
        <v>35</v>
      </c>
      <c r="H177" s="13" t="s">
        <v>36</v>
      </c>
      <c r="I177" s="13" t="s">
        <v>37</v>
      </c>
      <c r="J177" s="24" t="s">
        <v>87</v>
      </c>
      <c r="K177" s="24" t="s">
        <v>104</v>
      </c>
      <c r="L177" s="24" t="s">
        <v>82</v>
      </c>
      <c r="M177" s="21">
        <v>45450</v>
      </c>
      <c r="N177" s="21">
        <f>Tabela8[[#This Row],[44440]]+30</f>
        <v>45465</v>
      </c>
      <c r="O177" s="24" t="s">
        <v>105</v>
      </c>
      <c r="P177" s="21">
        <v>45478</v>
      </c>
      <c r="Q177" s="17">
        <v>1145.1199999999999</v>
      </c>
    </row>
    <row r="178" spans="2:17" x14ac:dyDescent="0.25">
      <c r="B178" s="12">
        <v>2021</v>
      </c>
      <c r="C178" s="13" t="s">
        <v>18</v>
      </c>
      <c r="D178" s="13">
        <v>1520001</v>
      </c>
      <c r="E178" s="27" t="s">
        <v>119</v>
      </c>
      <c r="F178" s="13">
        <v>10</v>
      </c>
      <c r="G178" s="13" t="s">
        <v>35</v>
      </c>
      <c r="H178" s="13" t="s">
        <v>36</v>
      </c>
      <c r="I178" s="13" t="s">
        <v>37</v>
      </c>
      <c r="J178" s="24" t="s">
        <v>110</v>
      </c>
      <c r="K178" s="24" t="s">
        <v>117</v>
      </c>
      <c r="L178" s="24" t="s">
        <v>82</v>
      </c>
      <c r="M178" s="21">
        <v>45463</v>
      </c>
      <c r="N178" s="21">
        <f>Tabela8[[#This Row],[44440]]+30</f>
        <v>45476</v>
      </c>
      <c r="O178" s="24" t="s">
        <v>118</v>
      </c>
      <c r="P178" s="21">
        <v>45478</v>
      </c>
      <c r="Q178" s="17">
        <v>4329.96</v>
      </c>
    </row>
    <row r="179" spans="2:17" x14ac:dyDescent="0.25">
      <c r="B179" s="12">
        <v>2021</v>
      </c>
      <c r="C179" s="13" t="s">
        <v>18</v>
      </c>
      <c r="D179" s="13">
        <v>1520001</v>
      </c>
      <c r="E179" s="27" t="s">
        <v>19</v>
      </c>
      <c r="F179" s="13">
        <v>10</v>
      </c>
      <c r="G179" s="13" t="s">
        <v>45</v>
      </c>
      <c r="H179" s="13" t="s">
        <v>49</v>
      </c>
      <c r="I179" s="13" t="s">
        <v>50</v>
      </c>
      <c r="J179" s="24" t="s">
        <v>39</v>
      </c>
      <c r="K179" s="24" t="s">
        <v>395</v>
      </c>
      <c r="L179" s="24" t="s">
        <v>82</v>
      </c>
      <c r="M179" s="21">
        <v>45463</v>
      </c>
      <c r="N179" s="21">
        <v>45467</v>
      </c>
      <c r="O179" s="24" t="s">
        <v>396</v>
      </c>
      <c r="P179" s="21">
        <v>45467</v>
      </c>
      <c r="Q179" s="17">
        <v>25.99</v>
      </c>
    </row>
    <row r="180" spans="2:17" x14ac:dyDescent="0.25">
      <c r="B180" s="12">
        <v>2021</v>
      </c>
      <c r="C180" s="13" t="s">
        <v>18</v>
      </c>
      <c r="D180" s="13">
        <v>1520001</v>
      </c>
      <c r="E180" s="27" t="s">
        <v>19</v>
      </c>
      <c r="F180" s="13">
        <v>10</v>
      </c>
      <c r="G180" s="13" t="s">
        <v>45</v>
      </c>
      <c r="H180" s="13" t="s">
        <v>49</v>
      </c>
      <c r="I180" s="13" t="s">
        <v>50</v>
      </c>
      <c r="J180" s="24" t="s">
        <v>39</v>
      </c>
      <c r="K180" s="24" t="s">
        <v>397</v>
      </c>
      <c r="L180" s="24" t="s">
        <v>82</v>
      </c>
      <c r="M180" s="21">
        <v>45463</v>
      </c>
      <c r="N180" s="21">
        <v>45467</v>
      </c>
      <c r="O180" s="24" t="s">
        <v>398</v>
      </c>
      <c r="P180" s="21">
        <v>45467</v>
      </c>
      <c r="Q180" s="17">
        <v>26.96</v>
      </c>
    </row>
    <row r="181" spans="2:17" x14ac:dyDescent="0.25">
      <c r="B181" s="12">
        <v>2021</v>
      </c>
      <c r="C181" s="13" t="s">
        <v>18</v>
      </c>
      <c r="D181" s="13">
        <v>1520001</v>
      </c>
      <c r="E181" s="27" t="s">
        <v>123</v>
      </c>
      <c r="F181" s="13">
        <v>10</v>
      </c>
      <c r="G181" s="13" t="s">
        <v>45</v>
      </c>
      <c r="H181" s="13" t="s">
        <v>48</v>
      </c>
      <c r="I181" s="13" t="s">
        <v>56</v>
      </c>
      <c r="J181" s="24" t="s">
        <v>53</v>
      </c>
      <c r="K181" s="24" t="s">
        <v>132</v>
      </c>
      <c r="L181" s="24" t="s">
        <v>82</v>
      </c>
      <c r="M181" s="21">
        <v>45435</v>
      </c>
      <c r="N181" s="21">
        <v>45464</v>
      </c>
      <c r="O181" s="24" t="s">
        <v>133</v>
      </c>
      <c r="P181" s="21">
        <v>45463</v>
      </c>
      <c r="Q181" s="17">
        <v>888.7</v>
      </c>
    </row>
    <row r="182" spans="2:17" x14ac:dyDescent="0.25">
      <c r="B182" s="28">
        <v>2024</v>
      </c>
      <c r="C182" s="29" t="s">
        <v>18</v>
      </c>
      <c r="D182" s="29">
        <v>1520001</v>
      </c>
      <c r="E182" s="30" t="s">
        <v>19</v>
      </c>
      <c r="F182" s="29">
        <v>10</v>
      </c>
      <c r="G182" s="13" t="s">
        <v>45</v>
      </c>
      <c r="H182" s="13" t="s">
        <v>48</v>
      </c>
      <c r="I182" s="29" t="s">
        <v>149</v>
      </c>
      <c r="J182" s="31" t="s">
        <v>150</v>
      </c>
      <c r="K182" s="31" t="s">
        <v>151</v>
      </c>
      <c r="L182" s="31" t="s">
        <v>82</v>
      </c>
      <c r="M182" s="32">
        <v>45446</v>
      </c>
      <c r="N182" s="32">
        <f>Tabela8[[#This Row],[44440]]+30</f>
        <v>45493</v>
      </c>
      <c r="O182" s="31" t="s">
        <v>152</v>
      </c>
      <c r="P182" s="32">
        <v>45475</v>
      </c>
      <c r="Q182" s="33">
        <v>10400</v>
      </c>
    </row>
    <row r="183" spans="2:17" x14ac:dyDescent="0.25">
      <c r="B183" s="12">
        <v>2023</v>
      </c>
      <c r="C183" s="13" t="s">
        <v>18</v>
      </c>
      <c r="D183" s="13">
        <v>1520001</v>
      </c>
      <c r="E183" s="27" t="s">
        <v>136</v>
      </c>
      <c r="F183" s="13">
        <v>10</v>
      </c>
      <c r="G183" s="13" t="s">
        <v>45</v>
      </c>
      <c r="H183" s="13" t="s">
        <v>46</v>
      </c>
      <c r="I183" s="13" t="s">
        <v>47</v>
      </c>
      <c r="J183" s="24" t="s">
        <v>153</v>
      </c>
      <c r="K183" s="24" t="s">
        <v>170</v>
      </c>
      <c r="L183" s="24" t="s">
        <v>82</v>
      </c>
      <c r="M183" s="21">
        <v>45454</v>
      </c>
      <c r="N183" s="21">
        <f>Tabela8[[#This Row],[44440]]+10</f>
        <v>45473</v>
      </c>
      <c r="O183" s="24" t="s">
        <v>171</v>
      </c>
      <c r="P183" s="21">
        <v>45464</v>
      </c>
      <c r="Q183" s="17">
        <v>3312.07</v>
      </c>
    </row>
    <row r="184" spans="2:17" x14ac:dyDescent="0.25">
      <c r="B184" s="12">
        <v>2023</v>
      </c>
      <c r="C184" s="13" t="s">
        <v>18</v>
      </c>
      <c r="D184" s="13">
        <v>1520001</v>
      </c>
      <c r="E184" s="27" t="s">
        <v>136</v>
      </c>
      <c r="F184" s="13">
        <v>10</v>
      </c>
      <c r="G184" s="13" t="s">
        <v>45</v>
      </c>
      <c r="H184" s="13" t="s">
        <v>46</v>
      </c>
      <c r="I184" s="13" t="s">
        <v>47</v>
      </c>
      <c r="J184" s="24" t="s">
        <v>153</v>
      </c>
      <c r="K184" s="24" t="s">
        <v>172</v>
      </c>
      <c r="L184" s="24" t="s">
        <v>82</v>
      </c>
      <c r="M184" s="21">
        <v>45454</v>
      </c>
      <c r="N184" s="21">
        <f>Tabela8[[#This Row],[44440]]+10</f>
        <v>45473</v>
      </c>
      <c r="O184" s="24" t="s">
        <v>173</v>
      </c>
      <c r="P184" s="21">
        <v>45464</v>
      </c>
      <c r="Q184" s="17">
        <v>312</v>
      </c>
    </row>
    <row r="185" spans="2:17" x14ac:dyDescent="0.25">
      <c r="B185" s="12">
        <v>2023</v>
      </c>
      <c r="C185" s="13" t="s">
        <v>18</v>
      </c>
      <c r="D185" s="13">
        <v>1520001</v>
      </c>
      <c r="E185" s="27" t="s">
        <v>121</v>
      </c>
      <c r="F185" s="13">
        <v>10</v>
      </c>
      <c r="G185" s="13" t="s">
        <v>45</v>
      </c>
      <c r="H185" s="13" t="s">
        <v>46</v>
      </c>
      <c r="I185" s="13" t="s">
        <v>47</v>
      </c>
      <c r="J185" s="24" t="s">
        <v>42</v>
      </c>
      <c r="K185" s="24" t="s">
        <v>186</v>
      </c>
      <c r="L185" s="24" t="s">
        <v>82</v>
      </c>
      <c r="M185" s="21">
        <v>45454</v>
      </c>
      <c r="N185" s="21">
        <f>Tabela8[[#This Row],[44440]]+10</f>
        <v>45473</v>
      </c>
      <c r="O185" s="24" t="s">
        <v>187</v>
      </c>
      <c r="P185" s="21">
        <v>45464</v>
      </c>
      <c r="Q185" s="17">
        <v>20493.62</v>
      </c>
    </row>
    <row r="186" spans="2:17" x14ac:dyDescent="0.25">
      <c r="B186" s="12">
        <v>2023</v>
      </c>
      <c r="C186" s="13" t="s">
        <v>18</v>
      </c>
      <c r="D186" s="13">
        <v>1520001</v>
      </c>
      <c r="E186" s="27" t="s">
        <v>192</v>
      </c>
      <c r="F186" s="13">
        <v>95</v>
      </c>
      <c r="G186" s="13" t="s">
        <v>45</v>
      </c>
      <c r="H186" s="13" t="s">
        <v>46</v>
      </c>
      <c r="I186" s="13" t="s">
        <v>47</v>
      </c>
      <c r="J186" s="24" t="s">
        <v>191</v>
      </c>
      <c r="K186" s="24" t="s">
        <v>202</v>
      </c>
      <c r="L186" s="24" t="s">
        <v>82</v>
      </c>
      <c r="M186" s="21">
        <v>45463</v>
      </c>
      <c r="N186" s="21">
        <f>Tabela8[[#This Row],[44440]]+10</f>
        <v>45473</v>
      </c>
      <c r="O186" s="24" t="s">
        <v>203</v>
      </c>
      <c r="P186" s="21">
        <v>45471</v>
      </c>
      <c r="Q186" s="17">
        <v>2328</v>
      </c>
    </row>
    <row r="187" spans="2:17" x14ac:dyDescent="0.25">
      <c r="B187" s="12">
        <v>2023</v>
      </c>
      <c r="C187" s="13" t="s">
        <v>18</v>
      </c>
      <c r="D187" s="13">
        <v>1520001</v>
      </c>
      <c r="E187" s="27" t="s">
        <v>122</v>
      </c>
      <c r="F187" s="13">
        <v>10</v>
      </c>
      <c r="G187" s="13" t="s">
        <v>45</v>
      </c>
      <c r="H187" s="13" t="s">
        <v>46</v>
      </c>
      <c r="I187" s="13" t="s">
        <v>47</v>
      </c>
      <c r="J187" s="24" t="s">
        <v>54</v>
      </c>
      <c r="K187" s="24" t="s">
        <v>202</v>
      </c>
      <c r="L187" s="24" t="s">
        <v>82</v>
      </c>
      <c r="M187" s="21">
        <v>45463</v>
      </c>
      <c r="N187" s="21">
        <f>Tabela8[[#This Row],[44440]]+10</f>
        <v>45473</v>
      </c>
      <c r="O187" s="24" t="s">
        <v>210</v>
      </c>
      <c r="P187" s="21">
        <v>45471</v>
      </c>
      <c r="Q187" s="17">
        <v>5333.2</v>
      </c>
    </row>
    <row r="188" spans="2:17" x14ac:dyDescent="0.25">
      <c r="B188" s="12">
        <v>2023</v>
      </c>
      <c r="C188" s="13" t="s">
        <v>18</v>
      </c>
      <c r="D188" s="13">
        <v>1520001</v>
      </c>
      <c r="E188" s="27" t="s">
        <v>121</v>
      </c>
      <c r="F188" s="13">
        <v>10</v>
      </c>
      <c r="G188" s="13" t="s">
        <v>45</v>
      </c>
      <c r="H188" s="13" t="s">
        <v>46</v>
      </c>
      <c r="I188" s="13" t="s">
        <v>47</v>
      </c>
      <c r="J188" s="24" t="s">
        <v>212</v>
      </c>
      <c r="K188" s="24" t="s">
        <v>202</v>
      </c>
      <c r="L188" s="24" t="s">
        <v>82</v>
      </c>
      <c r="M188" s="21">
        <v>45463</v>
      </c>
      <c r="N188" s="21">
        <f>Tabela8[[#This Row],[44440]]+10</f>
        <v>45464</v>
      </c>
      <c r="O188" s="24" t="s">
        <v>216</v>
      </c>
      <c r="P188" s="21">
        <v>45471</v>
      </c>
      <c r="Q188" s="17">
        <v>776</v>
      </c>
    </row>
    <row r="189" spans="2:17" x14ac:dyDescent="0.25">
      <c r="B189" s="12">
        <v>2023</v>
      </c>
      <c r="C189" s="13" t="s">
        <v>18</v>
      </c>
      <c r="D189" s="13">
        <v>1520001</v>
      </c>
      <c r="E189" s="27" t="s">
        <v>219</v>
      </c>
      <c r="F189" s="13">
        <v>10</v>
      </c>
      <c r="G189" s="13" t="s">
        <v>45</v>
      </c>
      <c r="H189" s="13" t="s">
        <v>46</v>
      </c>
      <c r="I189" s="13" t="s">
        <v>47</v>
      </c>
      <c r="J189" s="24" t="s">
        <v>125</v>
      </c>
      <c r="K189" s="24" t="s">
        <v>202</v>
      </c>
      <c r="L189" s="24" t="s">
        <v>82</v>
      </c>
      <c r="M189" s="21">
        <v>45463</v>
      </c>
      <c r="N189" s="21">
        <f>Tabela8[[#This Row],[44440]]+10</f>
        <v>45473</v>
      </c>
      <c r="O189" s="24" t="s">
        <v>224</v>
      </c>
      <c r="P189" s="21">
        <v>45471</v>
      </c>
      <c r="Q189" s="17">
        <v>416</v>
      </c>
    </row>
    <row r="190" spans="2:17" x14ac:dyDescent="0.25">
      <c r="B190" s="12">
        <v>2023</v>
      </c>
      <c r="C190" s="13" t="s">
        <v>18</v>
      </c>
      <c r="D190" s="13">
        <v>1520001</v>
      </c>
      <c r="E190" s="27" t="s">
        <v>123</v>
      </c>
      <c r="F190" s="13">
        <v>10</v>
      </c>
      <c r="G190" s="13" t="s">
        <v>45</v>
      </c>
      <c r="H190" s="13" t="s">
        <v>46</v>
      </c>
      <c r="I190" s="13" t="s">
        <v>47</v>
      </c>
      <c r="J190" s="24" t="s">
        <v>226</v>
      </c>
      <c r="K190" s="24" t="s">
        <v>202</v>
      </c>
      <c r="L190" s="24" t="s">
        <v>82</v>
      </c>
      <c r="M190" s="21">
        <v>45463</v>
      </c>
      <c r="N190" s="21">
        <f>Tabela8[[#This Row],[44440]]+10</f>
        <v>45464</v>
      </c>
      <c r="O190" s="24" t="s">
        <v>231</v>
      </c>
      <c r="P190" s="21">
        <v>45478</v>
      </c>
      <c r="Q190" s="17">
        <v>956</v>
      </c>
    </row>
    <row r="191" spans="2:17" x14ac:dyDescent="0.25">
      <c r="B191" s="12">
        <v>2023</v>
      </c>
      <c r="C191" s="13" t="s">
        <v>18</v>
      </c>
      <c r="D191" s="13">
        <v>1520001</v>
      </c>
      <c r="E191" s="27" t="s">
        <v>233</v>
      </c>
      <c r="F191" s="13">
        <v>10</v>
      </c>
      <c r="G191" s="13" t="s">
        <v>45</v>
      </c>
      <c r="H191" s="13" t="s">
        <v>46</v>
      </c>
      <c r="I191" s="13" t="s">
        <v>47</v>
      </c>
      <c r="J191" s="24" t="s">
        <v>234</v>
      </c>
      <c r="K191" s="24" t="s">
        <v>202</v>
      </c>
      <c r="L191" s="24" t="s">
        <v>82</v>
      </c>
      <c r="M191" s="21">
        <v>45463</v>
      </c>
      <c r="N191" s="21">
        <f>Tabela8[[#This Row],[44440]]+10</f>
        <v>45449</v>
      </c>
      <c r="O191" s="24" t="s">
        <v>238</v>
      </c>
      <c r="P191" s="21">
        <v>45471</v>
      </c>
      <c r="Q191" s="17">
        <v>596</v>
      </c>
    </row>
    <row r="192" spans="2:17" x14ac:dyDescent="0.25">
      <c r="B192" s="12">
        <v>2023</v>
      </c>
      <c r="C192" s="13" t="s">
        <v>18</v>
      </c>
      <c r="D192" s="13">
        <v>1520001</v>
      </c>
      <c r="E192" s="27" t="s">
        <v>136</v>
      </c>
      <c r="F192" s="13">
        <v>10</v>
      </c>
      <c r="G192" s="13" t="s">
        <v>45</v>
      </c>
      <c r="H192" s="13" t="s">
        <v>46</v>
      </c>
      <c r="I192" s="13" t="s">
        <v>47</v>
      </c>
      <c r="J192" s="24" t="s">
        <v>240</v>
      </c>
      <c r="K192" s="24" t="s">
        <v>250</v>
      </c>
      <c r="L192" s="24" t="s">
        <v>82</v>
      </c>
      <c r="M192" s="21">
        <v>45454</v>
      </c>
      <c r="N192" s="21">
        <f>Tabela8[[#This Row],[44440]]+10</f>
        <v>45449</v>
      </c>
      <c r="O192" s="24" t="s">
        <v>251</v>
      </c>
      <c r="P192" s="21">
        <v>45464</v>
      </c>
      <c r="Q192" s="17">
        <v>1194.3699999999999</v>
      </c>
    </row>
    <row r="193" spans="2:17" x14ac:dyDescent="0.25">
      <c r="B193" s="12">
        <v>2023</v>
      </c>
      <c r="C193" s="13" t="s">
        <v>18</v>
      </c>
      <c r="D193" s="13">
        <v>1520001</v>
      </c>
      <c r="E193" s="27" t="s">
        <v>123</v>
      </c>
      <c r="F193" s="13">
        <v>10</v>
      </c>
      <c r="G193" s="13" t="s">
        <v>45</v>
      </c>
      <c r="H193" s="13" t="s">
        <v>46</v>
      </c>
      <c r="I193" s="13" t="s">
        <v>47</v>
      </c>
      <c r="J193" s="24" t="s">
        <v>234</v>
      </c>
      <c r="K193" s="24" t="s">
        <v>257</v>
      </c>
      <c r="L193" s="24" t="s">
        <v>82</v>
      </c>
      <c r="M193" s="21">
        <v>45463</v>
      </c>
      <c r="N193" s="21">
        <f>Tabela8[[#This Row],[44440]]+10</f>
        <v>45449</v>
      </c>
      <c r="O193" s="24" t="s">
        <v>259</v>
      </c>
      <c r="P193" s="21">
        <v>45478</v>
      </c>
      <c r="Q193" s="17">
        <v>4935.45</v>
      </c>
    </row>
    <row r="194" spans="2:17" x14ac:dyDescent="0.25">
      <c r="B194" s="12">
        <v>2023</v>
      </c>
      <c r="C194" s="13" t="s">
        <v>18</v>
      </c>
      <c r="D194" s="13">
        <v>1520001</v>
      </c>
      <c r="E194" s="27" t="s">
        <v>123</v>
      </c>
      <c r="F194" s="13">
        <v>10</v>
      </c>
      <c r="G194" s="13" t="s">
        <v>45</v>
      </c>
      <c r="H194" s="13" t="s">
        <v>46</v>
      </c>
      <c r="I194" s="13" t="s">
        <v>47</v>
      </c>
      <c r="J194" s="24" t="s">
        <v>265</v>
      </c>
      <c r="K194" s="24" t="s">
        <v>274</v>
      </c>
      <c r="L194" s="24" t="s">
        <v>82</v>
      </c>
      <c r="M194" s="21">
        <v>45454</v>
      </c>
      <c r="N194" s="21">
        <f>Tabela8[[#This Row],[44440]]+10</f>
        <v>45449</v>
      </c>
      <c r="O194" s="24" t="s">
        <v>275</v>
      </c>
      <c r="P194" s="21">
        <v>45464</v>
      </c>
      <c r="Q194" s="17">
        <v>17715.38</v>
      </c>
    </row>
    <row r="195" spans="2:17" x14ac:dyDescent="0.25">
      <c r="B195" s="12">
        <v>2023</v>
      </c>
      <c r="C195" s="13" t="s">
        <v>18</v>
      </c>
      <c r="D195" s="13">
        <v>1520001</v>
      </c>
      <c r="E195" s="27" t="s">
        <v>19</v>
      </c>
      <c r="F195" s="13">
        <v>10</v>
      </c>
      <c r="G195" s="13" t="s">
        <v>20</v>
      </c>
      <c r="H195" s="13" t="s">
        <v>23</v>
      </c>
      <c r="I195" s="13" t="s">
        <v>22</v>
      </c>
      <c r="J195" s="24" t="s">
        <v>277</v>
      </c>
      <c r="K195" s="24" t="s">
        <v>284</v>
      </c>
      <c r="L195" s="24" t="s">
        <v>82</v>
      </c>
      <c r="M195" s="21">
        <v>45439</v>
      </c>
      <c r="N195" s="21">
        <v>45453</v>
      </c>
      <c r="O195" s="24" t="s">
        <v>285</v>
      </c>
      <c r="P195" s="21">
        <v>45450</v>
      </c>
      <c r="Q195" s="17">
        <v>30331.74</v>
      </c>
    </row>
    <row r="196" spans="2:17" x14ac:dyDescent="0.25">
      <c r="B196" s="12">
        <v>2023</v>
      </c>
      <c r="C196" s="13" t="s">
        <v>18</v>
      </c>
      <c r="D196" s="13">
        <v>1520001</v>
      </c>
      <c r="E196" s="27" t="s">
        <v>122</v>
      </c>
      <c r="F196" s="13">
        <v>10</v>
      </c>
      <c r="G196" s="13" t="s">
        <v>20</v>
      </c>
      <c r="H196" s="13" t="s">
        <v>23</v>
      </c>
      <c r="I196" s="13" t="s">
        <v>22</v>
      </c>
      <c r="J196" s="24" t="s">
        <v>288</v>
      </c>
      <c r="K196" s="24" t="s">
        <v>284</v>
      </c>
      <c r="L196" s="24" t="s">
        <v>82</v>
      </c>
      <c r="M196" s="21">
        <v>45439</v>
      </c>
      <c r="N196" s="21">
        <v>45453</v>
      </c>
      <c r="O196" s="24" t="s">
        <v>293</v>
      </c>
      <c r="P196" s="21">
        <v>45450</v>
      </c>
      <c r="Q196" s="17">
        <v>5939.27</v>
      </c>
    </row>
    <row r="197" spans="2:17" x14ac:dyDescent="0.25">
      <c r="B197" s="12">
        <v>2023</v>
      </c>
      <c r="C197" s="13" t="s">
        <v>18</v>
      </c>
      <c r="D197" s="13">
        <v>1520001</v>
      </c>
      <c r="E197" s="27" t="s">
        <v>295</v>
      </c>
      <c r="F197" s="13">
        <v>10</v>
      </c>
      <c r="G197" s="13" t="s">
        <v>20</v>
      </c>
      <c r="H197" s="13" t="s">
        <v>23</v>
      </c>
      <c r="I197" s="13" t="s">
        <v>22</v>
      </c>
      <c r="J197" s="24" t="s">
        <v>243</v>
      </c>
      <c r="K197" s="24" t="s">
        <v>284</v>
      </c>
      <c r="L197" s="24" t="s">
        <v>82</v>
      </c>
      <c r="M197" s="21">
        <v>45439</v>
      </c>
      <c r="N197" s="21">
        <v>45453</v>
      </c>
      <c r="O197" s="24" t="s">
        <v>299</v>
      </c>
      <c r="P197" s="21">
        <v>45450</v>
      </c>
      <c r="Q197" s="17">
        <v>5904.94</v>
      </c>
    </row>
    <row r="198" spans="2:17" x14ac:dyDescent="0.25">
      <c r="B198" s="12">
        <v>2023</v>
      </c>
      <c r="C198" s="13" t="s">
        <v>18</v>
      </c>
      <c r="D198" s="13">
        <v>1520001</v>
      </c>
      <c r="E198" s="27" t="s">
        <v>219</v>
      </c>
      <c r="F198" s="13">
        <v>10</v>
      </c>
      <c r="G198" s="13" t="s">
        <v>20</v>
      </c>
      <c r="H198" s="13" t="s">
        <v>23</v>
      </c>
      <c r="I198" s="13" t="s">
        <v>22</v>
      </c>
      <c r="J198" s="24" t="s">
        <v>245</v>
      </c>
      <c r="K198" s="24" t="s">
        <v>284</v>
      </c>
      <c r="L198" s="24" t="s">
        <v>82</v>
      </c>
      <c r="M198" s="21">
        <v>45439</v>
      </c>
      <c r="N198" s="21">
        <v>45453</v>
      </c>
      <c r="O198" s="24" t="s">
        <v>305</v>
      </c>
      <c r="P198" s="21">
        <v>45450</v>
      </c>
      <c r="Q198" s="17">
        <v>5890.49</v>
      </c>
    </row>
    <row r="199" spans="2:17" x14ac:dyDescent="0.25">
      <c r="B199" s="12">
        <v>2023</v>
      </c>
      <c r="C199" s="13" t="s">
        <v>18</v>
      </c>
      <c r="D199" s="13">
        <v>1520001</v>
      </c>
      <c r="E199" s="27" t="s">
        <v>120</v>
      </c>
      <c r="F199" s="13">
        <v>10</v>
      </c>
      <c r="G199" s="13" t="s">
        <v>20</v>
      </c>
      <c r="H199" s="13" t="s">
        <v>23</v>
      </c>
      <c r="I199" s="13" t="s">
        <v>22</v>
      </c>
      <c r="J199" s="24" t="s">
        <v>162</v>
      </c>
      <c r="K199" s="24" t="s">
        <v>284</v>
      </c>
      <c r="L199" s="24" t="s">
        <v>82</v>
      </c>
      <c r="M199" s="21">
        <v>45439</v>
      </c>
      <c r="N199" s="21">
        <v>45453</v>
      </c>
      <c r="O199" s="24" t="s">
        <v>310</v>
      </c>
      <c r="P199" s="21">
        <v>45450</v>
      </c>
      <c r="Q199" s="17">
        <v>11358.3</v>
      </c>
    </row>
    <row r="200" spans="2:17" x14ac:dyDescent="0.25">
      <c r="B200" s="12">
        <v>2023</v>
      </c>
      <c r="C200" s="13" t="s">
        <v>18</v>
      </c>
      <c r="D200" s="13">
        <v>1520001</v>
      </c>
      <c r="E200" s="27" t="s">
        <v>19</v>
      </c>
      <c r="F200" s="13">
        <v>10</v>
      </c>
      <c r="G200" s="13" t="s">
        <v>20</v>
      </c>
      <c r="H200" s="13" t="s">
        <v>21</v>
      </c>
      <c r="I200" s="13" t="s">
        <v>22</v>
      </c>
      <c r="J200" s="24" t="s">
        <v>312</v>
      </c>
      <c r="K200" s="24" t="s">
        <v>328</v>
      </c>
      <c r="L200" s="24" t="s">
        <v>82</v>
      </c>
      <c r="M200" s="21">
        <v>45439</v>
      </c>
      <c r="N200" s="21">
        <v>45453</v>
      </c>
      <c r="O200" s="24" t="s">
        <v>329</v>
      </c>
      <c r="P200" s="21">
        <v>45450</v>
      </c>
      <c r="Q200" s="17">
        <v>2271.23</v>
      </c>
    </row>
    <row r="201" spans="2:17" x14ac:dyDescent="0.25">
      <c r="B201" s="12">
        <v>2023</v>
      </c>
      <c r="C201" s="13" t="s">
        <v>18</v>
      </c>
      <c r="D201" s="13">
        <v>1520001</v>
      </c>
      <c r="E201" s="27" t="s">
        <v>19</v>
      </c>
      <c r="F201" s="13">
        <v>10</v>
      </c>
      <c r="G201" s="13" t="s">
        <v>20</v>
      </c>
      <c r="H201" s="13" t="s">
        <v>21</v>
      </c>
      <c r="I201" s="13" t="s">
        <v>22</v>
      </c>
      <c r="J201" s="24" t="s">
        <v>312</v>
      </c>
      <c r="K201" s="24" t="s">
        <v>284</v>
      </c>
      <c r="L201" s="24" t="s">
        <v>82</v>
      </c>
      <c r="M201" s="21">
        <v>45439</v>
      </c>
      <c r="N201" s="21">
        <v>45453</v>
      </c>
      <c r="O201" s="24" t="s">
        <v>330</v>
      </c>
      <c r="P201" s="21">
        <v>45450</v>
      </c>
      <c r="Q201" s="17">
        <v>2949.07</v>
      </c>
    </row>
    <row r="202" spans="2:17" x14ac:dyDescent="0.25">
      <c r="B202" s="12">
        <v>2023</v>
      </c>
      <c r="C202" s="13" t="s">
        <v>18</v>
      </c>
      <c r="D202" s="13">
        <v>1520001</v>
      </c>
      <c r="E202" s="27" t="s">
        <v>122</v>
      </c>
      <c r="F202" s="13">
        <v>10</v>
      </c>
      <c r="G202" s="13" t="s">
        <v>20</v>
      </c>
      <c r="H202" s="13" t="s">
        <v>21</v>
      </c>
      <c r="I202" s="13" t="s">
        <v>22</v>
      </c>
      <c r="J202" s="24" t="s">
        <v>159</v>
      </c>
      <c r="K202" s="24" t="s">
        <v>328</v>
      </c>
      <c r="L202" s="24" t="s">
        <v>82</v>
      </c>
      <c r="M202" s="21">
        <v>45439</v>
      </c>
      <c r="N202" s="21">
        <v>45453</v>
      </c>
      <c r="O202" s="24" t="s">
        <v>344</v>
      </c>
      <c r="P202" s="21">
        <v>45450</v>
      </c>
      <c r="Q202" s="17">
        <v>454.93</v>
      </c>
    </row>
    <row r="203" spans="2:17" x14ac:dyDescent="0.25">
      <c r="B203" s="12">
        <v>2023</v>
      </c>
      <c r="C203" s="13" t="s">
        <v>18</v>
      </c>
      <c r="D203" s="13">
        <v>1520001</v>
      </c>
      <c r="E203" s="27" t="s">
        <v>122</v>
      </c>
      <c r="F203" s="13">
        <v>10</v>
      </c>
      <c r="G203" s="13" t="s">
        <v>20</v>
      </c>
      <c r="H203" s="13" t="s">
        <v>21</v>
      </c>
      <c r="I203" s="13" t="s">
        <v>22</v>
      </c>
      <c r="J203" s="24" t="s">
        <v>159</v>
      </c>
      <c r="K203" s="24" t="s">
        <v>284</v>
      </c>
      <c r="L203" s="24" t="s">
        <v>82</v>
      </c>
      <c r="M203" s="21">
        <v>45439</v>
      </c>
      <c r="N203" s="21">
        <v>45453</v>
      </c>
      <c r="O203" s="24" t="s">
        <v>345</v>
      </c>
      <c r="P203" s="21">
        <v>45450</v>
      </c>
      <c r="Q203" s="17">
        <v>2041.67</v>
      </c>
    </row>
    <row r="204" spans="2:17" x14ac:dyDescent="0.25">
      <c r="B204" s="12">
        <v>2023</v>
      </c>
      <c r="C204" s="13" t="s">
        <v>18</v>
      </c>
      <c r="D204" s="13">
        <v>1520001</v>
      </c>
      <c r="E204" s="30" t="s">
        <v>295</v>
      </c>
      <c r="F204" s="13">
        <v>10</v>
      </c>
      <c r="G204" s="13" t="s">
        <v>20</v>
      </c>
      <c r="H204" s="13" t="s">
        <v>21</v>
      </c>
      <c r="I204" s="13" t="s">
        <v>22</v>
      </c>
      <c r="J204" s="31" t="s">
        <v>348</v>
      </c>
      <c r="K204" s="24" t="s">
        <v>328</v>
      </c>
      <c r="L204" s="24" t="s">
        <v>82</v>
      </c>
      <c r="M204" s="21">
        <v>45439</v>
      </c>
      <c r="N204" s="21">
        <v>45453</v>
      </c>
      <c r="O204" s="24" t="s">
        <v>357</v>
      </c>
      <c r="P204" s="21">
        <v>45450</v>
      </c>
      <c r="Q204" s="17">
        <v>452.69</v>
      </c>
    </row>
    <row r="205" spans="2:17" x14ac:dyDescent="0.25">
      <c r="B205" s="12">
        <v>2023</v>
      </c>
      <c r="C205" s="13" t="s">
        <v>18</v>
      </c>
      <c r="D205" s="13">
        <v>1520001</v>
      </c>
      <c r="E205" s="30" t="s">
        <v>219</v>
      </c>
      <c r="F205" s="13">
        <v>10</v>
      </c>
      <c r="G205" s="13" t="s">
        <v>20</v>
      </c>
      <c r="H205" s="13" t="s">
        <v>21</v>
      </c>
      <c r="I205" s="13" t="s">
        <v>22</v>
      </c>
      <c r="J205" s="24" t="s">
        <v>182</v>
      </c>
      <c r="K205" s="24" t="s">
        <v>328</v>
      </c>
      <c r="L205" s="24" t="s">
        <v>82</v>
      </c>
      <c r="M205" s="21">
        <v>45439</v>
      </c>
      <c r="N205" s="21">
        <v>45453</v>
      </c>
      <c r="O205" s="24" t="s">
        <v>365</v>
      </c>
      <c r="P205" s="21">
        <v>45450</v>
      </c>
      <c r="Q205" s="17">
        <v>454.91</v>
      </c>
    </row>
    <row r="206" spans="2:17" x14ac:dyDescent="0.25">
      <c r="B206" s="12">
        <v>2023</v>
      </c>
      <c r="C206" s="13" t="s">
        <v>18</v>
      </c>
      <c r="D206" s="13">
        <v>1520001</v>
      </c>
      <c r="E206" s="30" t="s">
        <v>120</v>
      </c>
      <c r="F206" s="13">
        <v>10</v>
      </c>
      <c r="G206" s="13" t="s">
        <v>20</v>
      </c>
      <c r="H206" s="13" t="s">
        <v>21</v>
      </c>
      <c r="I206" s="13" t="s">
        <v>22</v>
      </c>
      <c r="J206" s="24" t="s">
        <v>255</v>
      </c>
      <c r="K206" s="24" t="s">
        <v>328</v>
      </c>
      <c r="L206" s="24" t="s">
        <v>82</v>
      </c>
      <c r="M206" s="21">
        <v>45439</v>
      </c>
      <c r="N206" s="21">
        <v>45453</v>
      </c>
      <c r="O206" s="24" t="s">
        <v>375</v>
      </c>
      <c r="P206" s="21">
        <v>45450</v>
      </c>
      <c r="Q206" s="17">
        <v>882.75</v>
      </c>
    </row>
    <row r="207" spans="2:17" x14ac:dyDescent="0.25">
      <c r="B207" s="12">
        <v>2023</v>
      </c>
      <c r="C207" s="13" t="s">
        <v>18</v>
      </c>
      <c r="D207" s="13">
        <v>1520001</v>
      </c>
      <c r="E207" s="30" t="s">
        <v>120</v>
      </c>
      <c r="F207" s="13">
        <v>10</v>
      </c>
      <c r="G207" s="13" t="s">
        <v>20</v>
      </c>
      <c r="H207" s="13" t="s">
        <v>21</v>
      </c>
      <c r="I207" s="13" t="s">
        <v>22</v>
      </c>
      <c r="J207" s="24" t="s">
        <v>255</v>
      </c>
      <c r="K207" s="24" t="s">
        <v>284</v>
      </c>
      <c r="L207" s="24" t="s">
        <v>82</v>
      </c>
      <c r="M207" s="21">
        <v>45439</v>
      </c>
      <c r="N207" s="21">
        <v>45453</v>
      </c>
      <c r="O207" s="24" t="s">
        <v>376</v>
      </c>
      <c r="P207" s="21">
        <v>45450</v>
      </c>
      <c r="Q207" s="17">
        <v>846.91</v>
      </c>
    </row>
    <row r="208" spans="2:17" x14ac:dyDescent="0.25">
      <c r="B208" s="12">
        <v>2023</v>
      </c>
      <c r="C208" s="13" t="s">
        <v>18</v>
      </c>
      <c r="D208" s="13">
        <v>1520001</v>
      </c>
      <c r="E208" s="27" t="s">
        <v>219</v>
      </c>
      <c r="F208" s="13">
        <v>10</v>
      </c>
      <c r="G208" s="13" t="s">
        <v>26</v>
      </c>
      <c r="H208" s="13" t="s">
        <v>32</v>
      </c>
      <c r="I208" s="13" t="s">
        <v>65</v>
      </c>
      <c r="J208" s="24" t="s">
        <v>403</v>
      </c>
      <c r="K208" s="24" t="s">
        <v>410</v>
      </c>
      <c r="L208" s="24" t="s">
        <v>82</v>
      </c>
      <c r="M208" s="21">
        <v>45439</v>
      </c>
      <c r="N208" s="21">
        <v>45443</v>
      </c>
      <c r="O208" s="24" t="s">
        <v>411</v>
      </c>
      <c r="P208" s="21">
        <v>45441</v>
      </c>
      <c r="Q208" s="17">
        <v>3.08</v>
      </c>
    </row>
    <row r="209" spans="2:17" x14ac:dyDescent="0.25">
      <c r="B209" s="28"/>
      <c r="C209" s="29"/>
      <c r="D209" s="29"/>
      <c r="E209" s="27" t="s">
        <v>414</v>
      </c>
      <c r="F209" s="29"/>
      <c r="G209" s="29"/>
      <c r="H209" s="29"/>
      <c r="I209" s="29"/>
      <c r="J209" s="31" t="s">
        <v>371</v>
      </c>
      <c r="K209" s="24" t="s">
        <v>410</v>
      </c>
      <c r="L209" s="24" t="s">
        <v>82</v>
      </c>
      <c r="M209" s="21">
        <v>45439</v>
      </c>
      <c r="N209" s="21">
        <v>45443</v>
      </c>
      <c r="O209" s="24" t="s">
        <v>416</v>
      </c>
      <c r="P209" s="21">
        <v>45441</v>
      </c>
      <c r="Q209" s="17">
        <v>3.08</v>
      </c>
    </row>
    <row r="210" spans="2:17" x14ac:dyDescent="0.25">
      <c r="B210" s="28">
        <v>2023</v>
      </c>
      <c r="C210" s="29" t="s">
        <v>18</v>
      </c>
      <c r="D210" s="29">
        <v>1520001</v>
      </c>
      <c r="E210" s="30" t="s">
        <v>19</v>
      </c>
      <c r="F210" s="29">
        <v>10</v>
      </c>
      <c r="G210" s="29" t="s">
        <v>26</v>
      </c>
      <c r="H210" s="29" t="s">
        <v>32</v>
      </c>
      <c r="I210" s="29" t="s">
        <v>65</v>
      </c>
      <c r="J210" s="31" t="s">
        <v>227</v>
      </c>
      <c r="K210" s="31" t="s">
        <v>410</v>
      </c>
      <c r="L210" s="31" t="s">
        <v>82</v>
      </c>
      <c r="M210" s="32">
        <v>45439</v>
      </c>
      <c r="N210" s="32">
        <v>45443</v>
      </c>
      <c r="O210" s="31" t="s">
        <v>420</v>
      </c>
      <c r="P210" s="32">
        <v>45443</v>
      </c>
      <c r="Q210" s="33">
        <v>9.24</v>
      </c>
    </row>
    <row r="211" spans="2:17" x14ac:dyDescent="0.25">
      <c r="B211" s="28">
        <v>2023</v>
      </c>
      <c r="C211" s="29" t="s">
        <v>18</v>
      </c>
      <c r="D211" s="29">
        <v>1520001</v>
      </c>
      <c r="E211" s="30" t="s">
        <v>19</v>
      </c>
      <c r="F211" s="29">
        <v>10</v>
      </c>
      <c r="G211" s="29" t="s">
        <v>26</v>
      </c>
      <c r="H211" s="29" t="s">
        <v>32</v>
      </c>
      <c r="I211" s="29" t="s">
        <v>65</v>
      </c>
      <c r="J211" s="31" t="s">
        <v>157</v>
      </c>
      <c r="K211" s="31" t="s">
        <v>410</v>
      </c>
      <c r="L211" s="31" t="s">
        <v>82</v>
      </c>
      <c r="M211" s="32">
        <v>45439</v>
      </c>
      <c r="N211" s="32">
        <v>45443</v>
      </c>
      <c r="O211" s="31" t="s">
        <v>424</v>
      </c>
      <c r="P211" s="32">
        <v>45441</v>
      </c>
      <c r="Q211" s="33">
        <v>6.17</v>
      </c>
    </row>
    <row r="212" spans="2:17" x14ac:dyDescent="0.25">
      <c r="B212" s="28">
        <v>2023</v>
      </c>
      <c r="C212" s="29" t="s">
        <v>18</v>
      </c>
      <c r="D212" s="29">
        <v>1520001</v>
      </c>
      <c r="E212" s="30" t="s">
        <v>136</v>
      </c>
      <c r="F212" s="29">
        <v>10</v>
      </c>
      <c r="G212" s="29" t="s">
        <v>26</v>
      </c>
      <c r="H212" s="29" t="s">
        <v>32</v>
      </c>
      <c r="I212" s="29" t="s">
        <v>65</v>
      </c>
      <c r="J212" s="31" t="s">
        <v>369</v>
      </c>
      <c r="K212" s="31" t="s">
        <v>410</v>
      </c>
      <c r="L212" s="31" t="s">
        <v>82</v>
      </c>
      <c r="M212" s="32">
        <v>45439</v>
      </c>
      <c r="N212" s="32">
        <v>45443</v>
      </c>
      <c r="O212" s="31" t="s">
        <v>427</v>
      </c>
      <c r="P212" s="32">
        <v>45441</v>
      </c>
      <c r="Q212" s="33">
        <v>3.08</v>
      </c>
    </row>
    <row r="213" spans="2:17" x14ac:dyDescent="0.25">
      <c r="B213" s="12">
        <v>2021</v>
      </c>
      <c r="C213" s="13" t="s">
        <v>18</v>
      </c>
      <c r="D213" s="13">
        <v>1520001</v>
      </c>
      <c r="E213" s="27" t="s">
        <v>19</v>
      </c>
      <c r="F213" s="13">
        <v>10</v>
      </c>
      <c r="G213" s="13" t="s">
        <v>45</v>
      </c>
      <c r="H213" s="13" t="s">
        <v>49</v>
      </c>
      <c r="I213" s="13" t="s">
        <v>50</v>
      </c>
      <c r="J213" s="24" t="s">
        <v>39</v>
      </c>
      <c r="K213" s="24" t="s">
        <v>399</v>
      </c>
      <c r="L213" s="24" t="s">
        <v>96</v>
      </c>
      <c r="M213" s="21">
        <v>45488</v>
      </c>
      <c r="N213" s="21">
        <v>45497</v>
      </c>
      <c r="O213" s="24" t="s">
        <v>400</v>
      </c>
      <c r="P213" s="21">
        <v>45497</v>
      </c>
      <c r="Q213" s="17">
        <v>26.82</v>
      </c>
    </row>
    <row r="214" spans="2:17" x14ac:dyDescent="0.25">
      <c r="B214" s="12">
        <v>2021</v>
      </c>
      <c r="C214" s="13" t="s">
        <v>18</v>
      </c>
      <c r="D214" s="13">
        <v>1520001</v>
      </c>
      <c r="E214" s="27" t="s">
        <v>19</v>
      </c>
      <c r="F214" s="13">
        <v>10</v>
      </c>
      <c r="G214" s="13" t="s">
        <v>45</v>
      </c>
      <c r="H214" s="13" t="s">
        <v>49</v>
      </c>
      <c r="I214" s="13" t="s">
        <v>50</v>
      </c>
      <c r="J214" s="24" t="s">
        <v>39</v>
      </c>
      <c r="K214" s="24" t="s">
        <v>401</v>
      </c>
      <c r="L214" s="24" t="s">
        <v>96</v>
      </c>
      <c r="M214" s="21">
        <v>45488</v>
      </c>
      <c r="N214" s="21">
        <v>45497</v>
      </c>
      <c r="O214" s="24" t="s">
        <v>402</v>
      </c>
      <c r="P214" s="21">
        <v>45497</v>
      </c>
      <c r="Q214" s="17">
        <v>26.96</v>
      </c>
    </row>
    <row r="215" spans="2:17" x14ac:dyDescent="0.25">
      <c r="B215" s="12">
        <v>2021</v>
      </c>
      <c r="C215" s="13" t="s">
        <v>18</v>
      </c>
      <c r="D215" s="13">
        <v>1520001</v>
      </c>
      <c r="E215" s="27" t="s">
        <v>123</v>
      </c>
      <c r="F215" s="13">
        <v>10</v>
      </c>
      <c r="G215" s="13" t="s">
        <v>45</v>
      </c>
      <c r="H215" s="13" t="s">
        <v>48</v>
      </c>
      <c r="I215" s="13" t="s">
        <v>56</v>
      </c>
      <c r="J215" s="24" t="s">
        <v>53</v>
      </c>
      <c r="K215" s="24" t="s">
        <v>134</v>
      </c>
      <c r="L215" s="24" t="s">
        <v>96</v>
      </c>
      <c r="M215" s="21">
        <v>45468</v>
      </c>
      <c r="N215" s="21">
        <v>45495</v>
      </c>
      <c r="O215" s="24" t="s">
        <v>135</v>
      </c>
      <c r="P215" s="21">
        <v>45492</v>
      </c>
      <c r="Q215" s="17">
        <v>888.7</v>
      </c>
    </row>
    <row r="216" spans="2:17" x14ac:dyDescent="0.25">
      <c r="B216" s="12">
        <v>2023</v>
      </c>
      <c r="C216" s="13" t="s">
        <v>18</v>
      </c>
      <c r="D216" s="13">
        <v>1520001</v>
      </c>
      <c r="E216" s="27" t="s">
        <v>119</v>
      </c>
      <c r="F216" s="13">
        <v>10</v>
      </c>
      <c r="G216" s="13" t="s">
        <v>26</v>
      </c>
      <c r="H216" s="13" t="s">
        <v>27</v>
      </c>
      <c r="I216" s="13" t="s">
        <v>28</v>
      </c>
      <c r="J216" s="24" t="s">
        <v>144</v>
      </c>
      <c r="K216" s="24" t="s">
        <v>145</v>
      </c>
      <c r="L216" s="24" t="s">
        <v>96</v>
      </c>
      <c r="M216" s="21">
        <v>45432</v>
      </c>
      <c r="N216" s="21">
        <v>45473</v>
      </c>
      <c r="O216" s="24" t="s">
        <v>64</v>
      </c>
      <c r="P216" s="21">
        <v>45470</v>
      </c>
      <c r="Q216" s="17">
        <v>20000</v>
      </c>
    </row>
    <row r="217" spans="2:17" x14ac:dyDescent="0.25">
      <c r="B217" s="12">
        <v>2023</v>
      </c>
      <c r="C217" s="13" t="s">
        <v>18</v>
      </c>
      <c r="D217" s="13">
        <v>1520001</v>
      </c>
      <c r="E217" s="27" t="s">
        <v>136</v>
      </c>
      <c r="F217" s="13">
        <v>10</v>
      </c>
      <c r="G217" s="13" t="s">
        <v>45</v>
      </c>
      <c r="H217" s="13" t="s">
        <v>46</v>
      </c>
      <c r="I217" s="13" t="s">
        <v>47</v>
      </c>
      <c r="J217" s="24" t="s">
        <v>153</v>
      </c>
      <c r="K217" s="24" t="s">
        <v>174</v>
      </c>
      <c r="L217" s="24" t="s">
        <v>96</v>
      </c>
      <c r="M217" s="21">
        <v>45484</v>
      </c>
      <c r="N217" s="21">
        <f>Tabela8[[#This Row],[44440]]+10</f>
        <v>45494</v>
      </c>
      <c r="O217" s="24" t="s">
        <v>175</v>
      </c>
      <c r="P217" s="21">
        <v>45492</v>
      </c>
      <c r="Q217" s="17">
        <v>3312.07</v>
      </c>
    </row>
    <row r="218" spans="2:17" x14ac:dyDescent="0.25">
      <c r="B218" s="12">
        <v>2023</v>
      </c>
      <c r="C218" s="13" t="s">
        <v>18</v>
      </c>
      <c r="D218" s="13">
        <v>1520001</v>
      </c>
      <c r="E218" s="27" t="s">
        <v>136</v>
      </c>
      <c r="F218" s="13">
        <v>10</v>
      </c>
      <c r="G218" s="13" t="s">
        <v>45</v>
      </c>
      <c r="H218" s="13" t="s">
        <v>46</v>
      </c>
      <c r="I218" s="13" t="s">
        <v>47</v>
      </c>
      <c r="J218" s="24" t="s">
        <v>153</v>
      </c>
      <c r="K218" s="24" t="s">
        <v>176</v>
      </c>
      <c r="L218" s="24" t="s">
        <v>96</v>
      </c>
      <c r="M218" s="21">
        <v>45484</v>
      </c>
      <c r="N218" s="21">
        <f>Tabela8[[#This Row],[44440]]+10</f>
        <v>45494</v>
      </c>
      <c r="O218" s="24" t="s">
        <v>177</v>
      </c>
      <c r="P218" s="21">
        <v>45492</v>
      </c>
      <c r="Q218" s="17">
        <v>312</v>
      </c>
    </row>
    <row r="219" spans="2:17" x14ac:dyDescent="0.25">
      <c r="B219" s="12">
        <v>2023</v>
      </c>
      <c r="C219" s="13" t="s">
        <v>18</v>
      </c>
      <c r="D219" s="13">
        <v>1520001</v>
      </c>
      <c r="E219" s="27" t="s">
        <v>121</v>
      </c>
      <c r="F219" s="13">
        <v>10</v>
      </c>
      <c r="G219" s="13" t="s">
        <v>45</v>
      </c>
      <c r="H219" s="13" t="s">
        <v>46</v>
      </c>
      <c r="I219" s="13" t="s">
        <v>47</v>
      </c>
      <c r="J219" s="24" t="s">
        <v>42</v>
      </c>
      <c r="K219" s="24" t="s">
        <v>188</v>
      </c>
      <c r="L219" s="24" t="s">
        <v>96</v>
      </c>
      <c r="M219" s="21">
        <v>38179</v>
      </c>
      <c r="N219" s="21">
        <f>Tabela8[[#This Row],[44440]]+10</f>
        <v>45494</v>
      </c>
      <c r="O219" s="24" t="s">
        <v>189</v>
      </c>
      <c r="P219" s="21">
        <v>45492</v>
      </c>
      <c r="Q219" s="17">
        <v>20493.62</v>
      </c>
    </row>
    <row r="220" spans="2:17" x14ac:dyDescent="0.25">
      <c r="B220" s="12">
        <v>2023</v>
      </c>
      <c r="C220" s="13" t="s">
        <v>18</v>
      </c>
      <c r="D220" s="13">
        <v>1520001</v>
      </c>
      <c r="E220" s="27" t="s">
        <v>192</v>
      </c>
      <c r="F220" s="13">
        <v>95</v>
      </c>
      <c r="G220" s="13" t="s">
        <v>45</v>
      </c>
      <c r="H220" s="13" t="s">
        <v>46</v>
      </c>
      <c r="I220" s="13" t="s">
        <v>47</v>
      </c>
      <c r="J220" s="24" t="s">
        <v>191</v>
      </c>
      <c r="K220" s="24" t="s">
        <v>204</v>
      </c>
      <c r="L220" s="24" t="s">
        <v>96</v>
      </c>
      <c r="M220" s="21">
        <v>45484</v>
      </c>
      <c r="N220" s="21">
        <f>Tabela8[[#This Row],[44440]]+10</f>
        <v>45494</v>
      </c>
      <c r="O220" s="24" t="s">
        <v>205</v>
      </c>
      <c r="P220" s="21">
        <v>45495</v>
      </c>
      <c r="Q220" s="17">
        <v>2328</v>
      </c>
    </row>
    <row r="221" spans="2:17" x14ac:dyDescent="0.25">
      <c r="B221" s="12">
        <v>2023</v>
      </c>
      <c r="C221" s="13" t="s">
        <v>18</v>
      </c>
      <c r="D221" s="13">
        <v>1520001</v>
      </c>
      <c r="E221" s="27" t="s">
        <v>122</v>
      </c>
      <c r="F221" s="13">
        <v>10</v>
      </c>
      <c r="G221" s="13" t="s">
        <v>45</v>
      </c>
      <c r="H221" s="13" t="s">
        <v>46</v>
      </c>
      <c r="I221" s="13" t="s">
        <v>47</v>
      </c>
      <c r="J221" s="24" t="s">
        <v>54</v>
      </c>
      <c r="K221" s="24" t="s">
        <v>204</v>
      </c>
      <c r="L221" s="24" t="s">
        <v>96</v>
      </c>
      <c r="M221" s="21">
        <v>45484</v>
      </c>
      <c r="N221" s="21">
        <f>Tabela8[[#This Row],[44440]]+10</f>
        <v>45494</v>
      </c>
      <c r="O221" s="24" t="s">
        <v>211</v>
      </c>
      <c r="P221" s="21">
        <v>45495</v>
      </c>
      <c r="Q221" s="17">
        <v>5333.2</v>
      </c>
    </row>
    <row r="222" spans="2:17" x14ac:dyDescent="0.25">
      <c r="B222" s="12">
        <v>2023</v>
      </c>
      <c r="C222" s="13" t="s">
        <v>18</v>
      </c>
      <c r="D222" s="13">
        <v>1520001</v>
      </c>
      <c r="E222" s="27" t="s">
        <v>121</v>
      </c>
      <c r="F222" s="13">
        <v>10</v>
      </c>
      <c r="G222" s="13" t="s">
        <v>45</v>
      </c>
      <c r="H222" s="13" t="s">
        <v>46</v>
      </c>
      <c r="I222" s="13" t="s">
        <v>47</v>
      </c>
      <c r="J222" s="24" t="s">
        <v>212</v>
      </c>
      <c r="K222" s="24" t="s">
        <v>204</v>
      </c>
      <c r="L222" s="24" t="s">
        <v>96</v>
      </c>
      <c r="M222" s="21">
        <v>45484</v>
      </c>
      <c r="N222" s="21">
        <f>Tabela8[[#This Row],[44440]]+10</f>
        <v>45494</v>
      </c>
      <c r="O222" s="24" t="s">
        <v>218</v>
      </c>
      <c r="P222" s="21">
        <v>45492</v>
      </c>
      <c r="Q222" s="17">
        <v>776</v>
      </c>
    </row>
    <row r="223" spans="2:17" x14ac:dyDescent="0.25">
      <c r="B223" s="12">
        <v>2023</v>
      </c>
      <c r="C223" s="13" t="s">
        <v>18</v>
      </c>
      <c r="D223" s="13">
        <v>1520001</v>
      </c>
      <c r="E223" s="27" t="s">
        <v>219</v>
      </c>
      <c r="F223" s="13">
        <v>10</v>
      </c>
      <c r="G223" s="13" t="s">
        <v>45</v>
      </c>
      <c r="H223" s="13" t="s">
        <v>46</v>
      </c>
      <c r="I223" s="13" t="s">
        <v>47</v>
      </c>
      <c r="J223" s="24" t="s">
        <v>125</v>
      </c>
      <c r="K223" s="24" t="s">
        <v>204</v>
      </c>
      <c r="L223" s="24" t="s">
        <v>96</v>
      </c>
      <c r="M223" s="21">
        <v>45484</v>
      </c>
      <c r="N223" s="21">
        <f>Tabela8[[#This Row],[44440]]+10</f>
        <v>45494</v>
      </c>
      <c r="O223" s="24" t="s">
        <v>225</v>
      </c>
      <c r="P223" s="21">
        <v>45492</v>
      </c>
      <c r="Q223" s="17">
        <v>416</v>
      </c>
    </row>
    <row r="224" spans="2:17" x14ac:dyDescent="0.25">
      <c r="B224" s="12">
        <v>2023</v>
      </c>
      <c r="C224" s="13" t="s">
        <v>18</v>
      </c>
      <c r="D224" s="13">
        <v>1520001</v>
      </c>
      <c r="E224" s="27" t="s">
        <v>123</v>
      </c>
      <c r="F224" s="13">
        <v>10</v>
      </c>
      <c r="G224" s="13" t="s">
        <v>45</v>
      </c>
      <c r="H224" s="13" t="s">
        <v>46</v>
      </c>
      <c r="I224" s="13" t="s">
        <v>47</v>
      </c>
      <c r="J224" s="24" t="s">
        <v>226</v>
      </c>
      <c r="K224" s="24" t="s">
        <v>204</v>
      </c>
      <c r="L224" s="24" t="s">
        <v>96</v>
      </c>
      <c r="M224" s="21">
        <v>45484</v>
      </c>
      <c r="N224" s="21">
        <f>Tabela8[[#This Row],[44440]]+10</f>
        <v>45480</v>
      </c>
      <c r="O224" s="24" t="s">
        <v>232</v>
      </c>
      <c r="P224" s="21">
        <v>45492</v>
      </c>
      <c r="Q224" s="17">
        <v>956</v>
      </c>
    </row>
    <row r="225" spans="2:17" x14ac:dyDescent="0.25">
      <c r="B225" s="12">
        <v>2023</v>
      </c>
      <c r="C225" s="13" t="s">
        <v>18</v>
      </c>
      <c r="D225" s="13">
        <v>1520001</v>
      </c>
      <c r="E225" s="27" t="s">
        <v>233</v>
      </c>
      <c r="F225" s="13">
        <v>10</v>
      </c>
      <c r="G225" s="13" t="s">
        <v>45</v>
      </c>
      <c r="H225" s="13" t="s">
        <v>46</v>
      </c>
      <c r="I225" s="13" t="s">
        <v>47</v>
      </c>
      <c r="J225" s="24" t="s">
        <v>234</v>
      </c>
      <c r="K225" s="24" t="s">
        <v>204</v>
      </c>
      <c r="L225" s="24" t="s">
        <v>96</v>
      </c>
      <c r="M225" s="21">
        <v>45484</v>
      </c>
      <c r="N225" s="21">
        <f>Tabela8[[#This Row],[44440]]+10</f>
        <v>45480</v>
      </c>
      <c r="O225" s="24" t="s">
        <v>239</v>
      </c>
      <c r="P225" s="21">
        <v>45492</v>
      </c>
      <c r="Q225" s="17">
        <v>596</v>
      </c>
    </row>
    <row r="226" spans="2:17" x14ac:dyDescent="0.25">
      <c r="B226" s="12">
        <v>2023</v>
      </c>
      <c r="C226" s="13" t="s">
        <v>18</v>
      </c>
      <c r="D226" s="13">
        <v>1520001</v>
      </c>
      <c r="E226" s="27" t="s">
        <v>136</v>
      </c>
      <c r="F226" s="13">
        <v>10</v>
      </c>
      <c r="G226" s="13" t="s">
        <v>45</v>
      </c>
      <c r="H226" s="13" t="s">
        <v>46</v>
      </c>
      <c r="I226" s="13" t="s">
        <v>47</v>
      </c>
      <c r="J226" s="24" t="s">
        <v>240</v>
      </c>
      <c r="K226" s="24" t="s">
        <v>252</v>
      </c>
      <c r="L226" s="24" t="s">
        <v>96</v>
      </c>
      <c r="M226" s="21">
        <v>45484</v>
      </c>
      <c r="N226" s="21">
        <f>Tabela8[[#This Row],[44440]]+10</f>
        <v>45480</v>
      </c>
      <c r="O226" s="24" t="s">
        <v>41</v>
      </c>
      <c r="P226" s="21">
        <v>45492</v>
      </c>
      <c r="Q226" s="17">
        <v>1194.3699999999999</v>
      </c>
    </row>
    <row r="227" spans="2:17" x14ac:dyDescent="0.25">
      <c r="B227" s="12">
        <v>2023</v>
      </c>
      <c r="C227" s="13" t="s">
        <v>18</v>
      </c>
      <c r="D227" s="13">
        <v>1520001</v>
      </c>
      <c r="E227" s="27" t="s">
        <v>123</v>
      </c>
      <c r="F227" s="13">
        <v>10</v>
      </c>
      <c r="G227" s="13" t="s">
        <v>45</v>
      </c>
      <c r="H227" s="13" t="s">
        <v>46</v>
      </c>
      <c r="I227" s="13" t="s">
        <v>47</v>
      </c>
      <c r="J227" s="24" t="s">
        <v>234</v>
      </c>
      <c r="K227" s="24" t="s">
        <v>260</v>
      </c>
      <c r="L227" s="24" t="s">
        <v>96</v>
      </c>
      <c r="M227" s="21">
        <v>45484</v>
      </c>
      <c r="N227" s="21">
        <f>Tabela8[[#This Row],[44440]]+10</f>
        <v>45480</v>
      </c>
      <c r="O227" s="24" t="s">
        <v>261</v>
      </c>
      <c r="P227" s="21">
        <v>45492</v>
      </c>
      <c r="Q227" s="17">
        <v>4935.45</v>
      </c>
    </row>
    <row r="228" spans="2:17" x14ac:dyDescent="0.25">
      <c r="B228" s="12">
        <v>2023</v>
      </c>
      <c r="C228" s="13" t="s">
        <v>18</v>
      </c>
      <c r="D228" s="13">
        <v>1520001</v>
      </c>
      <c r="E228" s="27" t="s">
        <v>123</v>
      </c>
      <c r="F228" s="13">
        <v>10</v>
      </c>
      <c r="G228" s="13" t="s">
        <v>45</v>
      </c>
      <c r="H228" s="13" t="s">
        <v>46</v>
      </c>
      <c r="I228" s="13" t="s">
        <v>47</v>
      </c>
      <c r="J228" s="24" t="s">
        <v>265</v>
      </c>
      <c r="K228" s="24" t="s">
        <v>276</v>
      </c>
      <c r="L228" s="24" t="s">
        <v>96</v>
      </c>
      <c r="M228" s="21">
        <v>45484</v>
      </c>
      <c r="N228" s="21">
        <f>Tabela8[[#This Row],[44440]]+10</f>
        <v>45480</v>
      </c>
      <c r="O228" s="24" t="s">
        <v>217</v>
      </c>
      <c r="P228" s="21">
        <v>45492</v>
      </c>
      <c r="Q228" s="17">
        <v>17715.38</v>
      </c>
    </row>
    <row r="229" spans="2:17" x14ac:dyDescent="0.25">
      <c r="B229" s="12">
        <v>2023</v>
      </c>
      <c r="C229" s="13" t="s">
        <v>18</v>
      </c>
      <c r="D229" s="13">
        <v>1520001</v>
      </c>
      <c r="E229" s="27" t="s">
        <v>19</v>
      </c>
      <c r="F229" s="13">
        <v>10</v>
      </c>
      <c r="G229" s="13" t="s">
        <v>20</v>
      </c>
      <c r="H229" s="13" t="s">
        <v>23</v>
      </c>
      <c r="I229" s="13" t="s">
        <v>22</v>
      </c>
      <c r="J229" s="24" t="s">
        <v>277</v>
      </c>
      <c r="K229" s="24" t="s">
        <v>286</v>
      </c>
      <c r="L229" s="24" t="s">
        <v>96</v>
      </c>
      <c r="M229" s="21">
        <v>45470</v>
      </c>
      <c r="N229" s="21">
        <v>45482</v>
      </c>
      <c r="O229" s="24" t="s">
        <v>287</v>
      </c>
      <c r="P229" s="21">
        <v>45482</v>
      </c>
      <c r="Q229" s="17">
        <v>31667.74</v>
      </c>
    </row>
    <row r="230" spans="2:17" x14ac:dyDescent="0.25">
      <c r="B230" s="12">
        <v>2023</v>
      </c>
      <c r="C230" s="13" t="s">
        <v>18</v>
      </c>
      <c r="D230" s="13">
        <v>1520001</v>
      </c>
      <c r="E230" s="27" t="s">
        <v>122</v>
      </c>
      <c r="F230" s="13">
        <v>10</v>
      </c>
      <c r="G230" s="13" t="s">
        <v>20</v>
      </c>
      <c r="H230" s="13" t="s">
        <v>23</v>
      </c>
      <c r="I230" s="13" t="s">
        <v>22</v>
      </c>
      <c r="J230" s="24" t="s">
        <v>288</v>
      </c>
      <c r="K230" s="24" t="s">
        <v>286</v>
      </c>
      <c r="L230" s="24" t="s">
        <v>96</v>
      </c>
      <c r="M230" s="21">
        <v>45470</v>
      </c>
      <c r="N230" s="21">
        <v>45482</v>
      </c>
      <c r="O230" s="24" t="s">
        <v>294</v>
      </c>
      <c r="P230" s="21">
        <v>45483</v>
      </c>
      <c r="Q230" s="17">
        <v>791.9</v>
      </c>
    </row>
    <row r="231" spans="2:17" x14ac:dyDescent="0.25">
      <c r="B231" s="12">
        <v>2023</v>
      </c>
      <c r="C231" s="13" t="s">
        <v>18</v>
      </c>
      <c r="D231" s="13">
        <v>1520001</v>
      </c>
      <c r="E231" s="27" t="s">
        <v>295</v>
      </c>
      <c r="F231" s="13">
        <v>10</v>
      </c>
      <c r="G231" s="13" t="s">
        <v>20</v>
      </c>
      <c r="H231" s="13" t="s">
        <v>23</v>
      </c>
      <c r="I231" s="13" t="s">
        <v>22</v>
      </c>
      <c r="J231" s="24" t="s">
        <v>243</v>
      </c>
      <c r="K231" s="24" t="s">
        <v>286</v>
      </c>
      <c r="L231" s="24" t="s">
        <v>96</v>
      </c>
      <c r="M231" s="21">
        <v>45470</v>
      </c>
      <c r="N231" s="21">
        <v>45482</v>
      </c>
      <c r="O231" s="24" t="s">
        <v>300</v>
      </c>
      <c r="P231" s="21">
        <v>45481</v>
      </c>
      <c r="Q231" s="17">
        <v>5314.45</v>
      </c>
    </row>
    <row r="232" spans="2:17" x14ac:dyDescent="0.25">
      <c r="B232" s="12">
        <v>2023</v>
      </c>
      <c r="C232" s="13" t="s">
        <v>18</v>
      </c>
      <c r="D232" s="13">
        <v>1520001</v>
      </c>
      <c r="E232" s="27" t="s">
        <v>219</v>
      </c>
      <c r="F232" s="13">
        <v>10</v>
      </c>
      <c r="G232" s="13" t="s">
        <v>20</v>
      </c>
      <c r="H232" s="13" t="s">
        <v>23</v>
      </c>
      <c r="I232" s="13" t="s">
        <v>22</v>
      </c>
      <c r="J232" s="24" t="s">
        <v>245</v>
      </c>
      <c r="K232" s="24" t="s">
        <v>286</v>
      </c>
      <c r="L232" s="24" t="s">
        <v>96</v>
      </c>
      <c r="M232" s="21">
        <v>45470</v>
      </c>
      <c r="N232" s="21">
        <v>45482</v>
      </c>
      <c r="O232" s="24" t="s">
        <v>306</v>
      </c>
      <c r="P232" s="21">
        <v>45482</v>
      </c>
      <c r="Q232" s="17">
        <v>5890.49</v>
      </c>
    </row>
    <row r="233" spans="2:17" x14ac:dyDescent="0.25">
      <c r="B233" s="12">
        <v>2023</v>
      </c>
      <c r="C233" s="13" t="s">
        <v>18</v>
      </c>
      <c r="D233" s="13">
        <v>1520001</v>
      </c>
      <c r="E233" s="27" t="s">
        <v>120</v>
      </c>
      <c r="F233" s="13">
        <v>10</v>
      </c>
      <c r="G233" s="13" t="s">
        <v>20</v>
      </c>
      <c r="H233" s="13" t="s">
        <v>23</v>
      </c>
      <c r="I233" s="13" t="s">
        <v>22</v>
      </c>
      <c r="J233" s="24" t="s">
        <v>162</v>
      </c>
      <c r="K233" s="24" t="s">
        <v>286</v>
      </c>
      <c r="L233" s="24" t="s">
        <v>96</v>
      </c>
      <c r="M233" s="21">
        <v>45470</v>
      </c>
      <c r="N233" s="21">
        <v>45482</v>
      </c>
      <c r="O233" s="24" t="s">
        <v>311</v>
      </c>
      <c r="P233" s="21">
        <v>45482</v>
      </c>
      <c r="Q233" s="17">
        <v>6659.69</v>
      </c>
    </row>
    <row r="234" spans="2:17" x14ac:dyDescent="0.25">
      <c r="B234" s="12">
        <v>2023</v>
      </c>
      <c r="C234" s="13" t="s">
        <v>18</v>
      </c>
      <c r="D234" s="13">
        <v>1520001</v>
      </c>
      <c r="E234" s="27" t="s">
        <v>19</v>
      </c>
      <c r="F234" s="13">
        <v>10</v>
      </c>
      <c r="G234" s="13" t="s">
        <v>20</v>
      </c>
      <c r="H234" s="13" t="s">
        <v>21</v>
      </c>
      <c r="I234" s="13" t="s">
        <v>22</v>
      </c>
      <c r="J234" s="24" t="s">
        <v>312</v>
      </c>
      <c r="K234" s="24" t="s">
        <v>286</v>
      </c>
      <c r="L234" s="24" t="s">
        <v>96</v>
      </c>
      <c r="M234" s="21">
        <v>45470</v>
      </c>
      <c r="N234" s="21">
        <v>45482</v>
      </c>
      <c r="O234" s="24" t="s">
        <v>331</v>
      </c>
      <c r="P234" s="21">
        <v>45482</v>
      </c>
      <c r="Q234" s="17">
        <v>2949.07</v>
      </c>
    </row>
    <row r="235" spans="2:17" x14ac:dyDescent="0.25">
      <c r="B235" s="12">
        <v>2023</v>
      </c>
      <c r="C235" s="13" t="s">
        <v>18</v>
      </c>
      <c r="D235" s="13">
        <v>1520001</v>
      </c>
      <c r="E235" s="27" t="s">
        <v>19</v>
      </c>
      <c r="F235" s="13">
        <v>10</v>
      </c>
      <c r="G235" s="13" t="s">
        <v>20</v>
      </c>
      <c r="H235" s="13" t="s">
        <v>21</v>
      </c>
      <c r="I235" s="13" t="s">
        <v>22</v>
      </c>
      <c r="J235" s="24" t="s">
        <v>312</v>
      </c>
      <c r="K235" s="24" t="s">
        <v>332</v>
      </c>
      <c r="L235" s="24" t="s">
        <v>96</v>
      </c>
      <c r="M235" s="21">
        <v>45470</v>
      </c>
      <c r="N235" s="21">
        <v>45482</v>
      </c>
      <c r="O235" s="24" t="s">
        <v>333</v>
      </c>
      <c r="P235" s="21">
        <v>45482</v>
      </c>
      <c r="Q235" s="17">
        <v>2271.23</v>
      </c>
    </row>
    <row r="236" spans="2:17" x14ac:dyDescent="0.25">
      <c r="B236" s="12">
        <v>2023</v>
      </c>
      <c r="C236" s="13" t="s">
        <v>18</v>
      </c>
      <c r="D236" s="13">
        <v>1520001</v>
      </c>
      <c r="E236" s="27" t="s">
        <v>122</v>
      </c>
      <c r="F236" s="13">
        <v>10</v>
      </c>
      <c r="G236" s="13" t="s">
        <v>20</v>
      </c>
      <c r="H236" s="13" t="s">
        <v>21</v>
      </c>
      <c r="I236" s="13" t="s">
        <v>22</v>
      </c>
      <c r="J236" s="24" t="s">
        <v>159</v>
      </c>
      <c r="K236" s="24" t="s">
        <v>286</v>
      </c>
      <c r="L236" s="24" t="s">
        <v>96</v>
      </c>
      <c r="M236" s="21">
        <v>45470</v>
      </c>
      <c r="N236" s="21">
        <v>45482</v>
      </c>
      <c r="O236" s="24" t="s">
        <v>346</v>
      </c>
      <c r="P236" s="21">
        <v>45483</v>
      </c>
      <c r="Q236" s="17">
        <v>272.22000000000003</v>
      </c>
    </row>
    <row r="237" spans="2:17" x14ac:dyDescent="0.25">
      <c r="B237" s="12">
        <v>2023</v>
      </c>
      <c r="C237" s="13" t="s">
        <v>18</v>
      </c>
      <c r="D237" s="13">
        <v>1520001</v>
      </c>
      <c r="E237" s="27" t="s">
        <v>122</v>
      </c>
      <c r="F237" s="13">
        <v>10</v>
      </c>
      <c r="G237" s="13" t="s">
        <v>20</v>
      </c>
      <c r="H237" s="13" t="s">
        <v>21</v>
      </c>
      <c r="I237" s="13" t="s">
        <v>22</v>
      </c>
      <c r="J237" s="24" t="s">
        <v>159</v>
      </c>
      <c r="K237" s="24" t="s">
        <v>332</v>
      </c>
      <c r="L237" s="24" t="s">
        <v>96</v>
      </c>
      <c r="M237" s="21">
        <v>45470</v>
      </c>
      <c r="N237" s="21">
        <v>45482</v>
      </c>
      <c r="O237" s="24" t="s">
        <v>347</v>
      </c>
      <c r="P237" s="21">
        <v>45483</v>
      </c>
      <c r="Q237" s="17">
        <v>45.5</v>
      </c>
    </row>
    <row r="238" spans="2:17" x14ac:dyDescent="0.25">
      <c r="B238" s="12">
        <v>2023</v>
      </c>
      <c r="C238" s="13" t="s">
        <v>18</v>
      </c>
      <c r="D238" s="13">
        <v>1520001</v>
      </c>
      <c r="E238" s="30" t="s">
        <v>295</v>
      </c>
      <c r="F238" s="13">
        <v>10</v>
      </c>
      <c r="G238" s="13" t="s">
        <v>20</v>
      </c>
      <c r="H238" s="13" t="s">
        <v>21</v>
      </c>
      <c r="I238" s="13" t="s">
        <v>22</v>
      </c>
      <c r="J238" s="31" t="s">
        <v>348</v>
      </c>
      <c r="K238" s="24" t="s">
        <v>332</v>
      </c>
      <c r="L238" s="24" t="s">
        <v>96</v>
      </c>
      <c r="M238" s="21">
        <v>45470</v>
      </c>
      <c r="N238" s="21">
        <v>45482</v>
      </c>
      <c r="O238" s="24" t="s">
        <v>61</v>
      </c>
      <c r="P238" s="21">
        <v>45481</v>
      </c>
      <c r="Q238" s="17">
        <v>384.79</v>
      </c>
    </row>
    <row r="239" spans="2:17" x14ac:dyDescent="0.25">
      <c r="B239" s="12">
        <v>2023</v>
      </c>
      <c r="C239" s="13" t="s">
        <v>18</v>
      </c>
      <c r="D239" s="13">
        <v>1520001</v>
      </c>
      <c r="E239" s="30" t="s">
        <v>219</v>
      </c>
      <c r="F239" s="13">
        <v>10</v>
      </c>
      <c r="G239" s="13" t="s">
        <v>20</v>
      </c>
      <c r="H239" s="13" t="s">
        <v>21</v>
      </c>
      <c r="I239" s="13" t="s">
        <v>22</v>
      </c>
      <c r="J239" s="24" t="s">
        <v>182</v>
      </c>
      <c r="K239" s="24" t="s">
        <v>332</v>
      </c>
      <c r="L239" s="24" t="s">
        <v>96</v>
      </c>
      <c r="M239" s="21">
        <v>45470</v>
      </c>
      <c r="N239" s="21">
        <v>45482</v>
      </c>
      <c r="O239" s="24" t="s">
        <v>366</v>
      </c>
      <c r="P239" s="21">
        <v>45482</v>
      </c>
      <c r="Q239" s="17">
        <v>454.92</v>
      </c>
    </row>
    <row r="240" spans="2:17" x14ac:dyDescent="0.25">
      <c r="B240" s="12">
        <v>2023</v>
      </c>
      <c r="C240" s="13" t="s">
        <v>18</v>
      </c>
      <c r="D240" s="13">
        <v>1520001</v>
      </c>
      <c r="E240" s="30" t="s">
        <v>120</v>
      </c>
      <c r="F240" s="13">
        <v>10</v>
      </c>
      <c r="G240" s="13" t="s">
        <v>20</v>
      </c>
      <c r="H240" s="13" t="s">
        <v>21</v>
      </c>
      <c r="I240" s="13" t="s">
        <v>22</v>
      </c>
      <c r="J240" s="24" t="s">
        <v>255</v>
      </c>
      <c r="K240" s="24" t="s">
        <v>286</v>
      </c>
      <c r="L240" s="24" t="s">
        <v>96</v>
      </c>
      <c r="M240" s="21">
        <v>45470</v>
      </c>
      <c r="N240" s="21">
        <v>45482</v>
      </c>
      <c r="O240" s="24" t="s">
        <v>377</v>
      </c>
      <c r="P240" s="21">
        <v>45483</v>
      </c>
      <c r="Q240" s="17">
        <v>907.4</v>
      </c>
    </row>
    <row r="241" spans="2:17" x14ac:dyDescent="0.25">
      <c r="B241" s="12">
        <v>2023</v>
      </c>
      <c r="C241" s="13" t="s">
        <v>18</v>
      </c>
      <c r="D241" s="13">
        <v>1520001</v>
      </c>
      <c r="E241" s="30" t="s">
        <v>120</v>
      </c>
      <c r="F241" s="13">
        <v>10</v>
      </c>
      <c r="G241" s="13" t="s">
        <v>20</v>
      </c>
      <c r="H241" s="13" t="s">
        <v>21</v>
      </c>
      <c r="I241" s="13" t="s">
        <v>22</v>
      </c>
      <c r="J241" s="24" t="s">
        <v>255</v>
      </c>
      <c r="K241" s="24" t="s">
        <v>332</v>
      </c>
      <c r="L241" s="24" t="s">
        <v>96</v>
      </c>
      <c r="M241" s="21">
        <v>45470</v>
      </c>
      <c r="N241" s="21">
        <v>45482</v>
      </c>
      <c r="O241" s="24" t="s">
        <v>378</v>
      </c>
      <c r="P241" s="21">
        <v>45483</v>
      </c>
      <c r="Q241" s="17">
        <v>497.96</v>
      </c>
    </row>
    <row r="242" spans="2:17" x14ac:dyDescent="0.25">
      <c r="B242" s="12">
        <v>2023</v>
      </c>
      <c r="C242" s="13" t="s">
        <v>18</v>
      </c>
      <c r="D242" s="13">
        <v>1520001</v>
      </c>
      <c r="E242" s="27" t="s">
        <v>219</v>
      </c>
      <c r="F242" s="13">
        <v>10</v>
      </c>
      <c r="G242" s="13" t="s">
        <v>26</v>
      </c>
      <c r="H242" s="13" t="s">
        <v>32</v>
      </c>
      <c r="I242" s="13" t="s">
        <v>65</v>
      </c>
      <c r="J242" s="24" t="s">
        <v>403</v>
      </c>
      <c r="K242" s="24" t="s">
        <v>412</v>
      </c>
      <c r="L242" s="24" t="s">
        <v>96</v>
      </c>
      <c r="M242" s="21">
        <v>45454</v>
      </c>
      <c r="N242" s="21">
        <v>45467</v>
      </c>
      <c r="O242" s="24" t="s">
        <v>413</v>
      </c>
      <c r="P242" s="21">
        <v>45467</v>
      </c>
      <c r="Q242" s="17">
        <v>3.08</v>
      </c>
    </row>
    <row r="243" spans="2:17" x14ac:dyDescent="0.25">
      <c r="B243" s="28"/>
      <c r="C243" s="29"/>
      <c r="D243" s="29"/>
      <c r="E243" s="27" t="s">
        <v>414</v>
      </c>
      <c r="F243" s="29"/>
      <c r="G243" s="29"/>
      <c r="H243" s="29"/>
      <c r="I243" s="29"/>
      <c r="J243" s="31" t="s">
        <v>371</v>
      </c>
      <c r="K243" s="24" t="s">
        <v>412</v>
      </c>
      <c r="L243" s="24" t="s">
        <v>96</v>
      </c>
      <c r="M243" s="21">
        <v>45454</v>
      </c>
      <c r="N243" s="21">
        <v>45467</v>
      </c>
      <c r="O243" s="24" t="s">
        <v>417</v>
      </c>
      <c r="P243" s="21">
        <v>45467</v>
      </c>
      <c r="Q243" s="17">
        <v>3.08</v>
      </c>
    </row>
    <row r="244" spans="2:17" x14ac:dyDescent="0.25">
      <c r="B244" s="28">
        <v>2023</v>
      </c>
      <c r="C244" s="29" t="s">
        <v>18</v>
      </c>
      <c r="D244" s="29">
        <v>1520001</v>
      </c>
      <c r="E244" s="30" t="s">
        <v>19</v>
      </c>
      <c r="F244" s="29">
        <v>10</v>
      </c>
      <c r="G244" s="29" t="s">
        <v>26</v>
      </c>
      <c r="H244" s="29" t="s">
        <v>32</v>
      </c>
      <c r="I244" s="29" t="s">
        <v>65</v>
      </c>
      <c r="J244" s="31" t="s">
        <v>227</v>
      </c>
      <c r="K244" s="31" t="s">
        <v>412</v>
      </c>
      <c r="L244" s="31" t="s">
        <v>96</v>
      </c>
      <c r="M244" s="32">
        <v>45454</v>
      </c>
      <c r="N244" s="32">
        <v>45467</v>
      </c>
      <c r="O244" s="31" t="s">
        <v>421</v>
      </c>
      <c r="P244" s="32">
        <v>45470</v>
      </c>
      <c r="Q244" s="33">
        <v>9.24</v>
      </c>
    </row>
    <row r="245" spans="2:17" x14ac:dyDescent="0.25">
      <c r="B245" s="28">
        <v>2023</v>
      </c>
      <c r="C245" s="29" t="s">
        <v>18</v>
      </c>
      <c r="D245" s="29">
        <v>1520001</v>
      </c>
      <c r="E245" s="30" t="s">
        <v>19</v>
      </c>
      <c r="F245" s="29">
        <v>10</v>
      </c>
      <c r="G245" s="29" t="s">
        <v>26</v>
      </c>
      <c r="H245" s="29" t="s">
        <v>32</v>
      </c>
      <c r="I245" s="29" t="s">
        <v>65</v>
      </c>
      <c r="J245" s="31" t="s">
        <v>157</v>
      </c>
      <c r="K245" s="31" t="s">
        <v>412</v>
      </c>
      <c r="L245" s="31" t="s">
        <v>96</v>
      </c>
      <c r="M245" s="32">
        <v>45454</v>
      </c>
      <c r="N245" s="32">
        <v>45467</v>
      </c>
      <c r="O245" s="31" t="s">
        <v>425</v>
      </c>
      <c r="P245" s="32">
        <v>45467</v>
      </c>
      <c r="Q245" s="33">
        <v>9.25</v>
      </c>
    </row>
    <row r="246" spans="2:17" x14ac:dyDescent="0.25">
      <c r="B246" s="28">
        <v>2023</v>
      </c>
      <c r="C246" s="29" t="s">
        <v>18</v>
      </c>
      <c r="D246" s="29">
        <v>1520001</v>
      </c>
      <c r="E246" s="30" t="s">
        <v>136</v>
      </c>
      <c r="F246" s="29">
        <v>10</v>
      </c>
      <c r="G246" s="29" t="s">
        <v>26</v>
      </c>
      <c r="H246" s="29" t="s">
        <v>32</v>
      </c>
      <c r="I246" s="29" t="s">
        <v>65</v>
      </c>
      <c r="J246" s="31" t="s">
        <v>369</v>
      </c>
      <c r="K246" s="31" t="s">
        <v>412</v>
      </c>
      <c r="L246" s="31" t="s">
        <v>96</v>
      </c>
      <c r="M246" s="32">
        <v>45454</v>
      </c>
      <c r="N246" s="32">
        <v>45467</v>
      </c>
      <c r="O246" s="31" t="s">
        <v>428</v>
      </c>
      <c r="P246" s="32">
        <v>45470</v>
      </c>
      <c r="Q246" s="33">
        <v>3.08</v>
      </c>
    </row>
  </sheetData>
  <mergeCells count="2">
    <mergeCell ref="E1:F1"/>
    <mergeCell ref="C5:G5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40"/>
  <sheetViews>
    <sheetView showGridLines="0" topLeftCell="I1" workbookViewId="0">
      <pane ySplit="8" topLeftCell="A141" activePane="bottomLeft" state="frozen"/>
      <selection activeCell="I1" sqref="I1"/>
      <selection pane="bottomLeft" activeCell="U165" sqref="U165"/>
    </sheetView>
  </sheetViews>
  <sheetFormatPr defaultRowHeight="15" x14ac:dyDescent="0.25"/>
  <cols>
    <col min="1" max="1" width="2.5703125" customWidth="1"/>
    <col min="2" max="2" width="22.42578125" customWidth="1"/>
    <col min="3" max="3" width="39.85546875" customWidth="1"/>
    <col min="4" max="4" width="11.85546875" customWidth="1"/>
    <col min="5" max="5" width="20.85546875" style="23" customWidth="1"/>
    <col min="6" max="6" width="12.28515625" customWidth="1"/>
    <col min="7" max="7" width="26.42578125" customWidth="1"/>
    <col min="8" max="8" width="60.5703125" customWidth="1"/>
    <col min="9" max="9" width="49.7109375" customWidth="1"/>
    <col min="10" max="10" width="9.140625" style="23"/>
    <col min="11" max="11" width="10.28515625" style="23" customWidth="1"/>
    <col min="12" max="12" width="12.85546875" style="23" customWidth="1"/>
    <col min="13" max="14" width="12.7109375" style="19" customWidth="1"/>
    <col min="15" max="15" width="12.7109375" style="23" customWidth="1"/>
    <col min="16" max="16" width="12.7109375" style="19" customWidth="1"/>
    <col min="17" max="17" width="12.7109375" style="15" customWidth="1"/>
  </cols>
  <sheetData>
    <row r="1" spans="1:16382" ht="15.75" x14ac:dyDescent="0.25">
      <c r="A1" s="1"/>
      <c r="B1" s="2"/>
      <c r="C1" s="1"/>
      <c r="D1" s="1"/>
      <c r="E1" s="46" t="s">
        <v>0</v>
      </c>
      <c r="F1" s="46"/>
      <c r="G1" s="1"/>
      <c r="H1" s="1"/>
      <c r="I1" s="1"/>
      <c r="J1" s="4"/>
      <c r="K1" s="4"/>
      <c r="L1" s="4"/>
      <c r="M1" s="18"/>
      <c r="N1" s="18"/>
      <c r="O1" s="25"/>
      <c r="P1" s="18"/>
      <c r="Q1" s="14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</row>
    <row r="2" spans="1:16382" ht="15.75" x14ac:dyDescent="0.25">
      <c r="A2" s="1"/>
      <c r="B2" s="2"/>
      <c r="C2" s="1"/>
      <c r="D2" s="1"/>
      <c r="E2" s="5"/>
      <c r="F2" s="5"/>
      <c r="G2" s="1"/>
      <c r="H2" s="1"/>
      <c r="I2" s="1"/>
      <c r="J2" s="4"/>
      <c r="K2" s="4"/>
      <c r="L2" s="4"/>
      <c r="M2" s="18"/>
      <c r="N2" s="18"/>
      <c r="O2" s="25"/>
      <c r="P2" s="18"/>
      <c r="Q2" s="14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</row>
    <row r="3" spans="1:16382" ht="15.75" x14ac:dyDescent="0.25">
      <c r="A3" s="1"/>
      <c r="B3" s="2"/>
      <c r="C3" s="1"/>
      <c r="D3" s="1"/>
      <c r="E3" s="5"/>
      <c r="F3" s="5"/>
      <c r="G3" s="1"/>
      <c r="H3" s="1"/>
      <c r="I3" s="1"/>
      <c r="J3" s="4"/>
      <c r="K3" s="4"/>
      <c r="L3" s="4"/>
      <c r="M3" s="18"/>
      <c r="N3" s="18"/>
      <c r="O3" s="25"/>
      <c r="P3" s="18"/>
      <c r="Q3" s="14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</row>
    <row r="4" spans="1:16382" x14ac:dyDescent="0.25">
      <c r="A4" s="1"/>
      <c r="B4" s="2"/>
      <c r="C4" s="1"/>
      <c r="D4" s="1"/>
      <c r="E4" s="26"/>
      <c r="F4" s="1"/>
      <c r="G4" s="1"/>
      <c r="H4" s="1"/>
      <c r="I4" s="1"/>
      <c r="J4" s="4"/>
      <c r="K4" s="4"/>
      <c r="L4" s="4"/>
      <c r="M4" s="18"/>
      <c r="N4" s="18"/>
      <c r="O4" s="25"/>
      <c r="P4" s="18"/>
      <c r="Q4" s="14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</row>
    <row r="5" spans="1:16382" ht="15.75" x14ac:dyDescent="0.25">
      <c r="A5" s="1"/>
      <c r="B5" s="3" t="s">
        <v>1</v>
      </c>
      <c r="C5" s="47" t="s">
        <v>2</v>
      </c>
      <c r="D5" s="47"/>
      <c r="E5" s="47"/>
      <c r="F5" s="47"/>
      <c r="G5" s="47"/>
      <c r="H5" s="1"/>
      <c r="I5" s="1"/>
      <c r="J5" s="4"/>
      <c r="K5" s="4"/>
      <c r="L5" s="4"/>
      <c r="M5" s="18"/>
      <c r="N5" s="18"/>
      <c r="O5" s="25"/>
      <c r="P5" s="18"/>
      <c r="Q5" s="14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</row>
    <row r="6" spans="1:16382" ht="12" customHeight="1" x14ac:dyDescent="0.25"/>
    <row r="7" spans="1:16382" hidden="1" x14ac:dyDescent="0.25"/>
    <row r="8" spans="1:16382" s="7" customFormat="1" ht="41.25" customHeight="1" x14ac:dyDescent="0.25">
      <c r="A8" s="6"/>
      <c r="B8" s="10" t="s">
        <v>3</v>
      </c>
      <c r="C8" s="10" t="s">
        <v>12</v>
      </c>
      <c r="D8" s="10" t="s">
        <v>13</v>
      </c>
      <c r="E8" s="11" t="s">
        <v>14</v>
      </c>
      <c r="F8" s="11" t="s">
        <v>15</v>
      </c>
      <c r="G8" s="11" t="s">
        <v>16</v>
      </c>
      <c r="H8" s="11" t="s">
        <v>17</v>
      </c>
      <c r="I8" s="10" t="s">
        <v>4</v>
      </c>
      <c r="J8" s="10" t="s">
        <v>5</v>
      </c>
      <c r="K8" s="10" t="s">
        <v>6</v>
      </c>
      <c r="L8" s="10" t="s">
        <v>68</v>
      </c>
      <c r="M8" s="20" t="s">
        <v>7</v>
      </c>
      <c r="N8" s="20" t="s">
        <v>8</v>
      </c>
      <c r="O8" s="10" t="s">
        <v>9</v>
      </c>
      <c r="P8" s="20" t="s">
        <v>10</v>
      </c>
      <c r="Q8" s="16" t="s">
        <v>11</v>
      </c>
      <c r="R8" s="8"/>
      <c r="S8" s="9"/>
      <c r="T8" s="9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  <c r="XFA8" s="6"/>
      <c r="XFB8" s="6"/>
    </row>
    <row r="9" spans="1:16382" x14ac:dyDescent="0.25">
      <c r="B9" s="12">
        <v>2021</v>
      </c>
      <c r="C9" s="13" t="s">
        <v>18</v>
      </c>
      <c r="D9" s="13">
        <v>1520001</v>
      </c>
      <c r="E9" s="27" t="s">
        <v>19</v>
      </c>
      <c r="F9" s="13">
        <v>10</v>
      </c>
      <c r="G9" s="13" t="s">
        <v>26</v>
      </c>
      <c r="H9" s="13" t="s">
        <v>30</v>
      </c>
      <c r="I9" s="13" t="s">
        <v>31</v>
      </c>
      <c r="J9" s="24" t="s">
        <v>38</v>
      </c>
      <c r="K9" s="24" t="s">
        <v>69</v>
      </c>
      <c r="L9" s="24" t="s">
        <v>70</v>
      </c>
      <c r="M9" s="21">
        <v>45329</v>
      </c>
      <c r="N9" s="21">
        <f>Tabela8[[#This Row],[44440]]+30</f>
        <v>45359</v>
      </c>
      <c r="O9" s="24" t="s">
        <v>71</v>
      </c>
      <c r="P9" s="21">
        <v>45358</v>
      </c>
      <c r="Q9" s="17">
        <v>4219.51</v>
      </c>
    </row>
    <row r="10" spans="1:16382" x14ac:dyDescent="0.25">
      <c r="B10" s="12">
        <v>2021</v>
      </c>
      <c r="C10" s="13" t="s">
        <v>18</v>
      </c>
      <c r="D10" s="13">
        <v>1520001</v>
      </c>
      <c r="E10" s="27" t="s">
        <v>19</v>
      </c>
      <c r="F10" s="13">
        <v>10</v>
      </c>
      <c r="G10" s="13" t="s">
        <v>26</v>
      </c>
      <c r="H10" s="13" t="s">
        <v>33</v>
      </c>
      <c r="I10" s="13" t="s">
        <v>34</v>
      </c>
      <c r="J10" s="24" t="s">
        <v>24</v>
      </c>
      <c r="K10" s="24" t="s">
        <v>86</v>
      </c>
      <c r="L10" s="24" t="s">
        <v>70</v>
      </c>
      <c r="M10" s="21">
        <v>45342</v>
      </c>
      <c r="N10" s="21">
        <f>Tabela8[[#This Row],[44440]]+30</f>
        <v>45372</v>
      </c>
      <c r="O10" s="24" t="s">
        <v>87</v>
      </c>
      <c r="P10" s="21">
        <v>45371</v>
      </c>
      <c r="Q10" s="17">
        <v>31.82</v>
      </c>
    </row>
    <row r="11" spans="1:16382" x14ac:dyDescent="0.25">
      <c r="B11" s="12">
        <v>2021</v>
      </c>
      <c r="C11" s="13" t="s">
        <v>18</v>
      </c>
      <c r="D11" s="13">
        <v>1520001</v>
      </c>
      <c r="E11" s="27" t="s">
        <v>19</v>
      </c>
      <c r="F11" s="13">
        <v>10</v>
      </c>
      <c r="G11" s="13" t="s">
        <v>45</v>
      </c>
      <c r="H11" s="13" t="s">
        <v>49</v>
      </c>
      <c r="I11" s="13" t="s">
        <v>50</v>
      </c>
      <c r="J11" s="24" t="s">
        <v>39</v>
      </c>
      <c r="K11" s="24" t="s">
        <v>379</v>
      </c>
      <c r="L11" s="24" t="s">
        <v>70</v>
      </c>
      <c r="M11" s="21">
        <v>45338</v>
      </c>
      <c r="N11" s="21">
        <v>45346</v>
      </c>
      <c r="O11" s="24" t="s">
        <v>380</v>
      </c>
      <c r="P11" s="21">
        <v>45345</v>
      </c>
      <c r="Q11" s="17">
        <v>25.95</v>
      </c>
    </row>
    <row r="12" spans="1:16382" x14ac:dyDescent="0.25">
      <c r="B12" s="12">
        <v>2021</v>
      </c>
      <c r="C12" s="13" t="s">
        <v>18</v>
      </c>
      <c r="D12" s="13">
        <v>1520001</v>
      </c>
      <c r="E12" s="27" t="s">
        <v>19</v>
      </c>
      <c r="F12" s="13">
        <v>10</v>
      </c>
      <c r="G12" s="13" t="s">
        <v>45</v>
      </c>
      <c r="H12" s="13" t="s">
        <v>49</v>
      </c>
      <c r="I12" s="13" t="s">
        <v>50</v>
      </c>
      <c r="J12" s="24" t="s">
        <v>39</v>
      </c>
      <c r="K12" s="24" t="s">
        <v>381</v>
      </c>
      <c r="L12" s="24" t="s">
        <v>70</v>
      </c>
      <c r="M12" s="21">
        <v>45338</v>
      </c>
      <c r="N12" s="21">
        <v>45346</v>
      </c>
      <c r="O12" s="24" t="s">
        <v>382</v>
      </c>
      <c r="P12" s="21">
        <v>45345</v>
      </c>
      <c r="Q12" s="17">
        <v>26.96</v>
      </c>
    </row>
    <row r="13" spans="1:16382" x14ac:dyDescent="0.25">
      <c r="B13" s="12">
        <v>2021</v>
      </c>
      <c r="C13" s="13" t="s">
        <v>18</v>
      </c>
      <c r="D13" s="13">
        <v>1520001</v>
      </c>
      <c r="E13" s="27" t="s">
        <v>123</v>
      </c>
      <c r="F13" s="13">
        <v>10</v>
      </c>
      <c r="G13" s="13" t="s">
        <v>45</v>
      </c>
      <c r="H13" s="13" t="s">
        <v>48</v>
      </c>
      <c r="I13" s="13" t="s">
        <v>56</v>
      </c>
      <c r="J13" s="24" t="s">
        <v>53</v>
      </c>
      <c r="K13" s="24" t="s">
        <v>124</v>
      </c>
      <c r="L13" s="24" t="s">
        <v>70</v>
      </c>
      <c r="M13" s="21">
        <v>45322</v>
      </c>
      <c r="N13" s="21">
        <v>45345</v>
      </c>
      <c r="O13" s="24" t="s">
        <v>125</v>
      </c>
      <c r="P13" s="21">
        <v>45345</v>
      </c>
      <c r="Q13" s="17">
        <v>888.7</v>
      </c>
    </row>
    <row r="14" spans="1:16382" x14ac:dyDescent="0.25">
      <c r="B14" s="12">
        <v>2023</v>
      </c>
      <c r="C14" s="13" t="s">
        <v>18</v>
      </c>
      <c r="D14" s="13">
        <v>1520001</v>
      </c>
      <c r="E14" s="27" t="s">
        <v>136</v>
      </c>
      <c r="F14" s="13">
        <v>10</v>
      </c>
      <c r="G14" s="13" t="s">
        <v>45</v>
      </c>
      <c r="H14" s="13" t="s">
        <v>46</v>
      </c>
      <c r="I14" s="13" t="s">
        <v>47</v>
      </c>
      <c r="J14" s="24" t="s">
        <v>153</v>
      </c>
      <c r="K14" s="24" t="s">
        <v>154</v>
      </c>
      <c r="L14" s="24" t="s">
        <v>70</v>
      </c>
      <c r="M14" s="21">
        <v>45345</v>
      </c>
      <c r="N14" s="21">
        <f>Tabela8[[#This Row],[44440]]+10</f>
        <v>45355</v>
      </c>
      <c r="O14" s="24" t="s">
        <v>155</v>
      </c>
      <c r="P14" s="21">
        <v>45363</v>
      </c>
      <c r="Q14" s="17">
        <v>3312.07</v>
      </c>
    </row>
    <row r="15" spans="1:16382" x14ac:dyDescent="0.25">
      <c r="B15" s="12">
        <v>2023</v>
      </c>
      <c r="C15" s="13" t="s">
        <v>18</v>
      </c>
      <c r="D15" s="13">
        <v>1520001</v>
      </c>
      <c r="E15" s="27" t="s">
        <v>136</v>
      </c>
      <c r="F15" s="13">
        <v>10</v>
      </c>
      <c r="G15" s="13" t="s">
        <v>45</v>
      </c>
      <c r="H15" s="13" t="s">
        <v>46</v>
      </c>
      <c r="I15" s="13" t="s">
        <v>47</v>
      </c>
      <c r="J15" s="24" t="s">
        <v>153</v>
      </c>
      <c r="K15" s="24" t="s">
        <v>156</v>
      </c>
      <c r="L15" s="24" t="s">
        <v>70</v>
      </c>
      <c r="M15" s="21">
        <v>45343</v>
      </c>
      <c r="N15" s="21">
        <f>Tabela8[[#This Row],[44440]]+10</f>
        <v>45353</v>
      </c>
      <c r="O15" s="24" t="s">
        <v>157</v>
      </c>
      <c r="P15" s="21">
        <v>45363</v>
      </c>
      <c r="Q15" s="17">
        <v>374.4</v>
      </c>
    </row>
    <row r="16" spans="1:16382" x14ac:dyDescent="0.25">
      <c r="B16" s="12">
        <v>2023</v>
      </c>
      <c r="C16" s="13" t="s">
        <v>18</v>
      </c>
      <c r="D16" s="13">
        <v>1520001</v>
      </c>
      <c r="E16" s="27" t="s">
        <v>121</v>
      </c>
      <c r="F16" s="13">
        <v>10</v>
      </c>
      <c r="G16" s="13" t="s">
        <v>45</v>
      </c>
      <c r="H16" s="13" t="s">
        <v>46</v>
      </c>
      <c r="I16" s="13" t="s">
        <v>47</v>
      </c>
      <c r="J16" s="24" t="s">
        <v>42</v>
      </c>
      <c r="K16" s="24" t="s">
        <v>179</v>
      </c>
      <c r="L16" s="24" t="s">
        <v>70</v>
      </c>
      <c r="M16" s="21">
        <v>45341</v>
      </c>
      <c r="N16" s="21">
        <f>Tabela8[[#This Row],[44440]]+10</f>
        <v>45351</v>
      </c>
      <c r="O16" s="24" t="s">
        <v>180</v>
      </c>
      <c r="P16" s="21">
        <v>45356</v>
      </c>
      <c r="Q16" s="17">
        <v>20493.62</v>
      </c>
    </row>
    <row r="17" spans="2:17" x14ac:dyDescent="0.25">
      <c r="B17" s="12">
        <v>2023</v>
      </c>
      <c r="C17" s="13" t="s">
        <v>18</v>
      </c>
      <c r="D17" s="13">
        <v>1520001</v>
      </c>
      <c r="E17" s="27" t="s">
        <v>192</v>
      </c>
      <c r="F17" s="13">
        <v>95</v>
      </c>
      <c r="G17" s="13" t="s">
        <v>45</v>
      </c>
      <c r="H17" s="13" t="s">
        <v>46</v>
      </c>
      <c r="I17" s="13" t="s">
        <v>47</v>
      </c>
      <c r="J17" s="24" t="s">
        <v>191</v>
      </c>
      <c r="K17" s="24" t="s">
        <v>193</v>
      </c>
      <c r="L17" s="24" t="s">
        <v>70</v>
      </c>
      <c r="M17" s="21">
        <v>45338</v>
      </c>
      <c r="N17" s="21">
        <f>Tabela8[[#This Row],[44440]]+10</f>
        <v>45348</v>
      </c>
      <c r="O17" s="24" t="s">
        <v>194</v>
      </c>
      <c r="P17" s="21">
        <v>45351</v>
      </c>
      <c r="Q17" s="17">
        <v>2328</v>
      </c>
    </row>
    <row r="18" spans="2:17" x14ac:dyDescent="0.25">
      <c r="B18" s="12">
        <v>2023</v>
      </c>
      <c r="C18" s="13" t="s">
        <v>18</v>
      </c>
      <c r="D18" s="13">
        <v>1520001</v>
      </c>
      <c r="E18" s="27" t="s">
        <v>122</v>
      </c>
      <c r="F18" s="13">
        <v>10</v>
      </c>
      <c r="G18" s="13" t="s">
        <v>45</v>
      </c>
      <c r="H18" s="13" t="s">
        <v>46</v>
      </c>
      <c r="I18" s="13" t="s">
        <v>47</v>
      </c>
      <c r="J18" s="24" t="s">
        <v>54</v>
      </c>
      <c r="K18" s="24" t="s">
        <v>193</v>
      </c>
      <c r="L18" s="24" t="s">
        <v>70</v>
      </c>
      <c r="M18" s="21">
        <v>45338</v>
      </c>
      <c r="N18" s="21">
        <f>Tabela8[[#This Row],[44440]]+10</f>
        <v>45348</v>
      </c>
      <c r="O18" s="24" t="s">
        <v>206</v>
      </c>
      <c r="P18" s="21">
        <v>45350</v>
      </c>
      <c r="Q18" s="17">
        <v>5333.2</v>
      </c>
    </row>
    <row r="19" spans="2:17" x14ac:dyDescent="0.25">
      <c r="B19" s="12">
        <v>2023</v>
      </c>
      <c r="C19" s="13" t="s">
        <v>18</v>
      </c>
      <c r="D19" s="13">
        <v>1520001</v>
      </c>
      <c r="E19" s="27" t="s">
        <v>121</v>
      </c>
      <c r="F19" s="13">
        <v>10</v>
      </c>
      <c r="G19" s="13" t="s">
        <v>45</v>
      </c>
      <c r="H19" s="13" t="s">
        <v>46</v>
      </c>
      <c r="I19" s="13" t="s">
        <v>47</v>
      </c>
      <c r="J19" s="24" t="s">
        <v>212</v>
      </c>
      <c r="K19" s="24" t="s">
        <v>193</v>
      </c>
      <c r="L19" s="24" t="s">
        <v>70</v>
      </c>
      <c r="M19" s="21">
        <v>45338</v>
      </c>
      <c r="N19" s="21">
        <f>Tabela8[[#This Row],[44440]]+10</f>
        <v>45348</v>
      </c>
      <c r="O19" s="24" t="s">
        <v>213</v>
      </c>
      <c r="P19" s="21">
        <v>45350</v>
      </c>
      <c r="Q19" s="17">
        <v>776</v>
      </c>
    </row>
    <row r="20" spans="2:17" x14ac:dyDescent="0.25">
      <c r="B20" s="12">
        <v>2023</v>
      </c>
      <c r="C20" s="13" t="s">
        <v>18</v>
      </c>
      <c r="D20" s="13">
        <v>1520001</v>
      </c>
      <c r="E20" s="27" t="s">
        <v>219</v>
      </c>
      <c r="F20" s="13">
        <v>10</v>
      </c>
      <c r="G20" s="13" t="s">
        <v>45</v>
      </c>
      <c r="H20" s="13" t="s">
        <v>46</v>
      </c>
      <c r="I20" s="13" t="s">
        <v>47</v>
      </c>
      <c r="J20" s="24" t="s">
        <v>125</v>
      </c>
      <c r="K20" s="24" t="s">
        <v>193</v>
      </c>
      <c r="L20" s="24" t="s">
        <v>70</v>
      </c>
      <c r="M20" s="21">
        <v>45338</v>
      </c>
      <c r="N20" s="21">
        <f>Tabela8[[#This Row],[44440]]+10</f>
        <v>45348</v>
      </c>
      <c r="O20" s="24" t="s">
        <v>220</v>
      </c>
      <c r="P20" s="21">
        <v>45349</v>
      </c>
      <c r="Q20" s="17">
        <v>416</v>
      </c>
    </row>
    <row r="21" spans="2:17" x14ac:dyDescent="0.25">
      <c r="B21" s="12">
        <v>2023</v>
      </c>
      <c r="C21" s="13" t="s">
        <v>18</v>
      </c>
      <c r="D21" s="13">
        <v>1520001</v>
      </c>
      <c r="E21" s="27" t="s">
        <v>123</v>
      </c>
      <c r="F21" s="13">
        <v>10</v>
      </c>
      <c r="G21" s="13" t="s">
        <v>45</v>
      </c>
      <c r="H21" s="13" t="s">
        <v>46</v>
      </c>
      <c r="I21" s="13" t="s">
        <v>47</v>
      </c>
      <c r="J21" s="24" t="s">
        <v>226</v>
      </c>
      <c r="K21" s="24" t="s">
        <v>193</v>
      </c>
      <c r="L21" s="24" t="s">
        <v>70</v>
      </c>
      <c r="M21" s="21">
        <v>45342</v>
      </c>
      <c r="N21" s="21">
        <f>Tabela8[[#This Row],[44440]]+10</f>
        <v>45352</v>
      </c>
      <c r="O21" s="24" t="s">
        <v>227</v>
      </c>
      <c r="P21" s="21">
        <v>45364</v>
      </c>
      <c r="Q21" s="17">
        <v>956</v>
      </c>
    </row>
    <row r="22" spans="2:17" x14ac:dyDescent="0.25">
      <c r="B22" s="12">
        <v>2023</v>
      </c>
      <c r="C22" s="13" t="s">
        <v>18</v>
      </c>
      <c r="D22" s="13">
        <v>1520001</v>
      </c>
      <c r="E22" s="27" t="s">
        <v>233</v>
      </c>
      <c r="F22" s="13">
        <v>10</v>
      </c>
      <c r="G22" s="13" t="s">
        <v>45</v>
      </c>
      <c r="H22" s="13" t="s">
        <v>46</v>
      </c>
      <c r="I22" s="13" t="s">
        <v>47</v>
      </c>
      <c r="J22" s="24" t="s">
        <v>234</v>
      </c>
      <c r="K22" s="24" t="s">
        <v>193</v>
      </c>
      <c r="L22" s="24" t="s">
        <v>70</v>
      </c>
      <c r="M22" s="21">
        <v>45338</v>
      </c>
      <c r="N22" s="21">
        <f>Tabela8[[#This Row],[44440]]+10</f>
        <v>45348</v>
      </c>
      <c r="O22" s="24" t="s">
        <v>235</v>
      </c>
      <c r="P22" s="21">
        <v>45349</v>
      </c>
      <c r="Q22" s="17">
        <v>596</v>
      </c>
    </row>
    <row r="23" spans="2:17" x14ac:dyDescent="0.25">
      <c r="B23" s="12">
        <v>2023</v>
      </c>
      <c r="C23" s="13" t="s">
        <v>18</v>
      </c>
      <c r="D23" s="13">
        <v>1520001</v>
      </c>
      <c r="E23" s="27" t="s">
        <v>136</v>
      </c>
      <c r="F23" s="13">
        <v>10</v>
      </c>
      <c r="G23" s="13" t="s">
        <v>45</v>
      </c>
      <c r="H23" s="13" t="s">
        <v>46</v>
      </c>
      <c r="I23" s="13" t="s">
        <v>47</v>
      </c>
      <c r="J23" s="24" t="s">
        <v>240</v>
      </c>
      <c r="K23" s="24" t="s">
        <v>242</v>
      </c>
      <c r="L23" s="24" t="s">
        <v>70</v>
      </c>
      <c r="M23" s="21">
        <v>45343</v>
      </c>
      <c r="N23" s="21">
        <f>Tabela8[[#This Row],[44440]]+10</f>
        <v>45353</v>
      </c>
      <c r="O23" s="24" t="s">
        <v>243</v>
      </c>
      <c r="P23" s="21">
        <v>45366</v>
      </c>
      <c r="Q23" s="17">
        <v>1194.3699999999999</v>
      </c>
    </row>
    <row r="24" spans="2:17" x14ac:dyDescent="0.25">
      <c r="B24" s="12">
        <v>2023</v>
      </c>
      <c r="C24" s="13" t="s">
        <v>18</v>
      </c>
      <c r="D24" s="13">
        <v>1520001</v>
      </c>
      <c r="E24" s="27" t="s">
        <v>123</v>
      </c>
      <c r="F24" s="13">
        <v>10</v>
      </c>
      <c r="G24" s="13" t="s">
        <v>45</v>
      </c>
      <c r="H24" s="13" t="s">
        <v>46</v>
      </c>
      <c r="I24" s="13" t="s">
        <v>47</v>
      </c>
      <c r="J24" s="24" t="s">
        <v>234</v>
      </c>
      <c r="K24" s="24" t="s">
        <v>253</v>
      </c>
      <c r="L24" s="24" t="s">
        <v>70</v>
      </c>
      <c r="M24" s="21">
        <v>45342</v>
      </c>
      <c r="N24" s="21">
        <f>Tabela8[[#This Row],[44440]]+10</f>
        <v>45352</v>
      </c>
      <c r="O24" s="24" t="s">
        <v>110</v>
      </c>
      <c r="P24" s="21">
        <v>45364</v>
      </c>
      <c r="Q24" s="17">
        <v>4935.45</v>
      </c>
    </row>
    <row r="25" spans="2:17" x14ac:dyDescent="0.25">
      <c r="B25" s="12">
        <v>2023</v>
      </c>
      <c r="C25" s="13" t="s">
        <v>18</v>
      </c>
      <c r="D25" s="13">
        <v>1520001</v>
      </c>
      <c r="E25" s="27" t="s">
        <v>123</v>
      </c>
      <c r="F25" s="13">
        <v>10</v>
      </c>
      <c r="G25" s="13" t="s">
        <v>45</v>
      </c>
      <c r="H25" s="13" t="s">
        <v>46</v>
      </c>
      <c r="I25" s="13" t="s">
        <v>47</v>
      </c>
      <c r="J25" s="24" t="s">
        <v>265</v>
      </c>
      <c r="K25" s="24" t="s">
        <v>266</v>
      </c>
      <c r="L25" s="24" t="s">
        <v>70</v>
      </c>
      <c r="M25" s="21">
        <v>45352</v>
      </c>
      <c r="N25" s="21">
        <f>Tabela8[[#This Row],[44440]]+10</f>
        <v>45362</v>
      </c>
      <c r="O25" s="24" t="s">
        <v>267</v>
      </c>
      <c r="P25" s="21">
        <v>45356</v>
      </c>
      <c r="Q25" s="17">
        <v>17715.38</v>
      </c>
    </row>
    <row r="26" spans="2:17" x14ac:dyDescent="0.25">
      <c r="B26" s="12">
        <v>2023</v>
      </c>
      <c r="C26" s="13" t="s">
        <v>18</v>
      </c>
      <c r="D26" s="13">
        <v>1520001</v>
      </c>
      <c r="E26" s="27" t="s">
        <v>19</v>
      </c>
      <c r="F26" s="13">
        <v>10</v>
      </c>
      <c r="G26" s="13" t="s">
        <v>20</v>
      </c>
      <c r="H26" s="13" t="s">
        <v>23</v>
      </c>
      <c r="I26" s="13" t="s">
        <v>22</v>
      </c>
      <c r="J26" s="24" t="s">
        <v>277</v>
      </c>
      <c r="K26" s="24" t="s">
        <v>55</v>
      </c>
      <c r="L26" s="24" t="s">
        <v>70</v>
      </c>
      <c r="M26" s="21">
        <v>45330</v>
      </c>
      <c r="N26" s="21">
        <v>45344</v>
      </c>
      <c r="O26" s="24" t="s">
        <v>265</v>
      </c>
      <c r="P26" s="21">
        <v>45344</v>
      </c>
      <c r="Q26" s="17">
        <v>23863.14</v>
      </c>
    </row>
    <row r="27" spans="2:17" x14ac:dyDescent="0.25">
      <c r="B27" s="12">
        <v>2023</v>
      </c>
      <c r="C27" s="13" t="s">
        <v>18</v>
      </c>
      <c r="D27" s="13">
        <v>1520001</v>
      </c>
      <c r="E27" s="27" t="s">
        <v>122</v>
      </c>
      <c r="F27" s="13">
        <v>10</v>
      </c>
      <c r="G27" s="13" t="s">
        <v>20</v>
      </c>
      <c r="H27" s="13" t="s">
        <v>23</v>
      </c>
      <c r="I27" s="13" t="s">
        <v>22</v>
      </c>
      <c r="J27" s="24" t="s">
        <v>288</v>
      </c>
      <c r="K27" s="24" t="s">
        <v>55</v>
      </c>
      <c r="L27" s="24" t="s">
        <v>70</v>
      </c>
      <c r="M27" s="21">
        <v>45330</v>
      </c>
      <c r="N27" s="21">
        <v>45344</v>
      </c>
      <c r="O27" s="24" t="s">
        <v>289</v>
      </c>
      <c r="P27" s="21">
        <v>45343</v>
      </c>
      <c r="Q27" s="17">
        <v>5533.27</v>
      </c>
    </row>
    <row r="28" spans="2:17" x14ac:dyDescent="0.25">
      <c r="B28" s="12">
        <v>2023</v>
      </c>
      <c r="C28" s="13" t="s">
        <v>18</v>
      </c>
      <c r="D28" s="13">
        <v>1520001</v>
      </c>
      <c r="E28" s="27" t="s">
        <v>295</v>
      </c>
      <c r="F28" s="13">
        <v>10</v>
      </c>
      <c r="G28" s="13" t="s">
        <v>20</v>
      </c>
      <c r="H28" s="13" t="s">
        <v>23</v>
      </c>
      <c r="I28" s="13" t="s">
        <v>22</v>
      </c>
      <c r="J28" s="24" t="s">
        <v>243</v>
      </c>
      <c r="K28" s="24" t="s">
        <v>55</v>
      </c>
      <c r="L28" s="24" t="s">
        <v>70</v>
      </c>
      <c r="M28" s="21">
        <v>45330</v>
      </c>
      <c r="N28" s="21">
        <v>45344</v>
      </c>
      <c r="O28" s="24" t="s">
        <v>296</v>
      </c>
      <c r="P28" s="21">
        <v>45343</v>
      </c>
      <c r="Q28" s="17">
        <v>1120.19</v>
      </c>
    </row>
    <row r="29" spans="2:17" x14ac:dyDescent="0.25">
      <c r="B29" s="12">
        <v>2023</v>
      </c>
      <c r="C29" s="13" t="s">
        <v>18</v>
      </c>
      <c r="D29" s="13">
        <v>1520001</v>
      </c>
      <c r="E29" s="27" t="s">
        <v>219</v>
      </c>
      <c r="F29" s="13">
        <v>10</v>
      </c>
      <c r="G29" s="13" t="s">
        <v>20</v>
      </c>
      <c r="H29" s="13" t="s">
        <v>23</v>
      </c>
      <c r="I29" s="13" t="s">
        <v>22</v>
      </c>
      <c r="J29" s="24" t="s">
        <v>245</v>
      </c>
      <c r="K29" s="24" t="s">
        <v>55</v>
      </c>
      <c r="L29" s="24" t="s">
        <v>70</v>
      </c>
      <c r="M29" s="21">
        <v>45330</v>
      </c>
      <c r="N29" s="21">
        <v>45344</v>
      </c>
      <c r="O29" s="24" t="s">
        <v>301</v>
      </c>
      <c r="P29" s="21">
        <v>45343</v>
      </c>
      <c r="Q29" s="17">
        <v>5585.11</v>
      </c>
    </row>
    <row r="30" spans="2:17" x14ac:dyDescent="0.25">
      <c r="B30" s="12">
        <v>2023</v>
      </c>
      <c r="C30" s="13" t="s">
        <v>18</v>
      </c>
      <c r="D30" s="13">
        <v>1520001</v>
      </c>
      <c r="E30" s="27" t="s">
        <v>120</v>
      </c>
      <c r="F30" s="13">
        <v>10</v>
      </c>
      <c r="G30" s="13" t="s">
        <v>20</v>
      </c>
      <c r="H30" s="13" t="s">
        <v>23</v>
      </c>
      <c r="I30" s="13" t="s">
        <v>22</v>
      </c>
      <c r="J30" s="24" t="s">
        <v>162</v>
      </c>
      <c r="K30" s="24" t="s">
        <v>55</v>
      </c>
      <c r="L30" s="24" t="s">
        <v>70</v>
      </c>
      <c r="M30" s="21">
        <v>45330</v>
      </c>
      <c r="N30" s="21">
        <v>45344</v>
      </c>
      <c r="O30" s="24" t="s">
        <v>307</v>
      </c>
      <c r="P30" s="21">
        <v>45343</v>
      </c>
      <c r="Q30" s="17">
        <v>11148</v>
      </c>
    </row>
    <row r="31" spans="2:17" x14ac:dyDescent="0.25">
      <c r="B31" s="12">
        <v>2023</v>
      </c>
      <c r="C31" s="13" t="s">
        <v>18</v>
      </c>
      <c r="D31" s="13">
        <v>1520001</v>
      </c>
      <c r="E31" s="27" t="s">
        <v>19</v>
      </c>
      <c r="F31" s="13">
        <v>10</v>
      </c>
      <c r="G31" s="13" t="s">
        <v>20</v>
      </c>
      <c r="H31" s="13" t="s">
        <v>21</v>
      </c>
      <c r="I31" s="13" t="s">
        <v>22</v>
      </c>
      <c r="J31" s="24" t="s">
        <v>312</v>
      </c>
      <c r="K31" s="24" t="s">
        <v>313</v>
      </c>
      <c r="L31" s="24" t="s">
        <v>70</v>
      </c>
      <c r="M31" s="21">
        <v>45330</v>
      </c>
      <c r="N31" s="21">
        <v>45344</v>
      </c>
      <c r="O31" s="24" t="s">
        <v>258</v>
      </c>
      <c r="P31" s="21">
        <v>45344</v>
      </c>
      <c r="Q31" s="17">
        <v>69.47</v>
      </c>
    </row>
    <row r="32" spans="2:17" x14ac:dyDescent="0.25">
      <c r="B32" s="12">
        <v>2023</v>
      </c>
      <c r="C32" s="13" t="s">
        <v>18</v>
      </c>
      <c r="D32" s="13">
        <v>1520001</v>
      </c>
      <c r="E32" s="27" t="s">
        <v>19</v>
      </c>
      <c r="F32" s="13">
        <v>10</v>
      </c>
      <c r="G32" s="13" t="s">
        <v>20</v>
      </c>
      <c r="H32" s="13" t="s">
        <v>21</v>
      </c>
      <c r="I32" s="13" t="s">
        <v>22</v>
      </c>
      <c r="J32" s="24" t="s">
        <v>312</v>
      </c>
      <c r="K32" s="24" t="s">
        <v>314</v>
      </c>
      <c r="L32" s="24" t="s">
        <v>70</v>
      </c>
      <c r="M32" s="21">
        <v>45330</v>
      </c>
      <c r="N32" s="21">
        <v>45344</v>
      </c>
      <c r="O32" s="24" t="s">
        <v>42</v>
      </c>
      <c r="P32" s="21">
        <v>45344</v>
      </c>
      <c r="Q32" s="17">
        <v>1930.17</v>
      </c>
    </row>
    <row r="33" spans="2:17" x14ac:dyDescent="0.25">
      <c r="B33" s="12">
        <v>2023</v>
      </c>
      <c r="C33" s="13" t="s">
        <v>18</v>
      </c>
      <c r="D33" s="13">
        <v>1520001</v>
      </c>
      <c r="E33" s="27" t="s">
        <v>19</v>
      </c>
      <c r="F33" s="13">
        <v>10</v>
      </c>
      <c r="G33" s="13" t="s">
        <v>20</v>
      </c>
      <c r="H33" s="13" t="s">
        <v>21</v>
      </c>
      <c r="I33" s="13" t="s">
        <v>22</v>
      </c>
      <c r="J33" s="24" t="s">
        <v>312</v>
      </c>
      <c r="K33" s="24" t="s">
        <v>55</v>
      </c>
      <c r="L33" s="24" t="s">
        <v>70</v>
      </c>
      <c r="M33" s="21">
        <v>45330</v>
      </c>
      <c r="N33" s="21">
        <v>45344</v>
      </c>
      <c r="O33" s="24" t="s">
        <v>25</v>
      </c>
      <c r="P33" s="21">
        <v>45344</v>
      </c>
      <c r="Q33" s="17">
        <v>4083.34</v>
      </c>
    </row>
    <row r="34" spans="2:17" x14ac:dyDescent="0.25">
      <c r="B34" s="12">
        <v>2023</v>
      </c>
      <c r="C34" s="13" t="s">
        <v>18</v>
      </c>
      <c r="D34" s="13">
        <v>1520001</v>
      </c>
      <c r="E34" s="27" t="s">
        <v>19</v>
      </c>
      <c r="F34" s="13">
        <v>10</v>
      </c>
      <c r="G34" s="13" t="s">
        <v>20</v>
      </c>
      <c r="H34" s="13" t="s">
        <v>21</v>
      </c>
      <c r="I34" s="13" t="s">
        <v>22</v>
      </c>
      <c r="J34" s="24" t="s">
        <v>312</v>
      </c>
      <c r="K34" s="24" t="s">
        <v>315</v>
      </c>
      <c r="L34" s="24" t="s">
        <v>70</v>
      </c>
      <c r="M34" s="21">
        <v>45330</v>
      </c>
      <c r="N34" s="21">
        <v>45344</v>
      </c>
      <c r="O34" s="24" t="s">
        <v>316</v>
      </c>
      <c r="P34" s="21">
        <v>45344</v>
      </c>
      <c r="Q34" s="17">
        <v>885.51</v>
      </c>
    </row>
    <row r="35" spans="2:17" x14ac:dyDescent="0.25">
      <c r="B35" s="12">
        <v>2023</v>
      </c>
      <c r="C35" s="13" t="s">
        <v>18</v>
      </c>
      <c r="D35" s="13">
        <v>1520001</v>
      </c>
      <c r="E35" s="27" t="s">
        <v>122</v>
      </c>
      <c r="F35" s="13">
        <v>10</v>
      </c>
      <c r="G35" s="13" t="s">
        <v>20</v>
      </c>
      <c r="H35" s="13" t="s">
        <v>21</v>
      </c>
      <c r="I35" s="13" t="s">
        <v>22</v>
      </c>
      <c r="J35" s="24" t="s">
        <v>159</v>
      </c>
      <c r="K35" s="24" t="s">
        <v>313</v>
      </c>
      <c r="L35" s="24" t="s">
        <v>70</v>
      </c>
      <c r="M35" s="21">
        <v>45330</v>
      </c>
      <c r="N35" s="21">
        <v>45344</v>
      </c>
      <c r="O35" s="24" t="s">
        <v>334</v>
      </c>
      <c r="P35" s="21">
        <v>45343</v>
      </c>
      <c r="Q35" s="17">
        <v>13.09</v>
      </c>
    </row>
    <row r="36" spans="2:17" x14ac:dyDescent="0.25">
      <c r="B36" s="12">
        <v>2023</v>
      </c>
      <c r="C36" s="13" t="s">
        <v>18</v>
      </c>
      <c r="D36" s="13">
        <v>1520001</v>
      </c>
      <c r="E36" s="27" t="s">
        <v>122</v>
      </c>
      <c r="F36" s="13">
        <v>10</v>
      </c>
      <c r="G36" s="13" t="s">
        <v>20</v>
      </c>
      <c r="H36" s="13" t="s">
        <v>21</v>
      </c>
      <c r="I36" s="13" t="s">
        <v>22</v>
      </c>
      <c r="J36" s="24" t="s">
        <v>159</v>
      </c>
      <c r="K36" s="24" t="s">
        <v>314</v>
      </c>
      <c r="L36" s="24" t="s">
        <v>70</v>
      </c>
      <c r="M36" s="21">
        <v>45330</v>
      </c>
      <c r="N36" s="21">
        <v>45344</v>
      </c>
      <c r="O36" s="24" t="s">
        <v>335</v>
      </c>
      <c r="P36" s="21">
        <v>45343</v>
      </c>
      <c r="Q36" s="17">
        <v>482.16</v>
      </c>
    </row>
    <row r="37" spans="2:17" x14ac:dyDescent="0.25">
      <c r="B37" s="12">
        <v>2023</v>
      </c>
      <c r="C37" s="13" t="s">
        <v>18</v>
      </c>
      <c r="D37" s="13">
        <v>1520001</v>
      </c>
      <c r="E37" s="27" t="s">
        <v>122</v>
      </c>
      <c r="F37" s="13">
        <v>10</v>
      </c>
      <c r="G37" s="13" t="s">
        <v>20</v>
      </c>
      <c r="H37" s="13" t="s">
        <v>21</v>
      </c>
      <c r="I37" s="13" t="s">
        <v>22</v>
      </c>
      <c r="J37" s="24" t="s">
        <v>159</v>
      </c>
      <c r="K37" s="24" t="s">
        <v>55</v>
      </c>
      <c r="L37" s="24" t="s">
        <v>70</v>
      </c>
      <c r="M37" s="21">
        <v>45330</v>
      </c>
      <c r="N37" s="21">
        <v>45344</v>
      </c>
      <c r="O37" s="24" t="s">
        <v>336</v>
      </c>
      <c r="P37" s="21">
        <v>45343</v>
      </c>
      <c r="Q37" s="17">
        <v>2041.67</v>
      </c>
    </row>
    <row r="38" spans="2:17" x14ac:dyDescent="0.25">
      <c r="B38" s="12">
        <v>2023</v>
      </c>
      <c r="C38" s="13" t="s">
        <v>18</v>
      </c>
      <c r="D38" s="13">
        <v>1520001</v>
      </c>
      <c r="E38" s="27" t="s">
        <v>122</v>
      </c>
      <c r="F38" s="13">
        <v>10</v>
      </c>
      <c r="G38" s="13" t="s">
        <v>20</v>
      </c>
      <c r="H38" s="13" t="s">
        <v>21</v>
      </c>
      <c r="I38" s="13" t="s">
        <v>22</v>
      </c>
      <c r="J38" s="24" t="s">
        <v>159</v>
      </c>
      <c r="K38" s="24" t="s">
        <v>315</v>
      </c>
      <c r="L38" s="24" t="s">
        <v>70</v>
      </c>
      <c r="M38" s="21">
        <v>45330</v>
      </c>
      <c r="N38" s="21">
        <v>45344</v>
      </c>
      <c r="O38" s="24" t="s">
        <v>337</v>
      </c>
      <c r="P38" s="21">
        <v>45343</v>
      </c>
      <c r="Q38" s="17">
        <v>177</v>
      </c>
    </row>
    <row r="39" spans="2:17" x14ac:dyDescent="0.25">
      <c r="B39" s="12">
        <v>2023</v>
      </c>
      <c r="C39" s="13" t="s">
        <v>18</v>
      </c>
      <c r="D39" s="13">
        <v>1520001</v>
      </c>
      <c r="E39" s="30" t="s">
        <v>295</v>
      </c>
      <c r="F39" s="13">
        <v>10</v>
      </c>
      <c r="G39" s="13" t="s">
        <v>20</v>
      </c>
      <c r="H39" s="13" t="s">
        <v>21</v>
      </c>
      <c r="I39" s="13" t="s">
        <v>22</v>
      </c>
      <c r="J39" s="31" t="s">
        <v>348</v>
      </c>
      <c r="K39" s="24" t="s">
        <v>313</v>
      </c>
      <c r="L39" s="24" t="s">
        <v>70</v>
      </c>
      <c r="M39" s="21">
        <v>45330</v>
      </c>
      <c r="N39" s="21">
        <v>45344</v>
      </c>
      <c r="O39" s="24" t="s">
        <v>349</v>
      </c>
      <c r="P39" s="21">
        <v>45343</v>
      </c>
      <c r="Q39" s="17">
        <v>17.13</v>
      </c>
    </row>
    <row r="40" spans="2:17" x14ac:dyDescent="0.25">
      <c r="B40" s="12">
        <v>2023</v>
      </c>
      <c r="C40" s="13" t="s">
        <v>18</v>
      </c>
      <c r="D40" s="13">
        <v>1520001</v>
      </c>
      <c r="E40" s="30" t="s">
        <v>295</v>
      </c>
      <c r="F40" s="13">
        <v>10</v>
      </c>
      <c r="G40" s="13" t="s">
        <v>20</v>
      </c>
      <c r="H40" s="13" t="s">
        <v>21</v>
      </c>
      <c r="I40" s="13" t="s">
        <v>22</v>
      </c>
      <c r="J40" s="31" t="s">
        <v>348</v>
      </c>
      <c r="K40" s="24" t="s">
        <v>314</v>
      </c>
      <c r="L40" s="24" t="s">
        <v>70</v>
      </c>
      <c r="M40" s="21">
        <v>45330</v>
      </c>
      <c r="N40" s="21">
        <v>45344</v>
      </c>
      <c r="O40" s="24" t="s">
        <v>350</v>
      </c>
      <c r="P40" s="21">
        <v>45343</v>
      </c>
      <c r="Q40" s="17">
        <v>109.46</v>
      </c>
    </row>
    <row r="41" spans="2:17" x14ac:dyDescent="0.25">
      <c r="B41" s="12">
        <v>2023</v>
      </c>
      <c r="C41" s="13" t="s">
        <v>18</v>
      </c>
      <c r="D41" s="13">
        <v>1520001</v>
      </c>
      <c r="E41" s="30" t="s">
        <v>295</v>
      </c>
      <c r="F41" s="13">
        <v>10</v>
      </c>
      <c r="G41" s="13" t="s">
        <v>20</v>
      </c>
      <c r="H41" s="13" t="s">
        <v>21</v>
      </c>
      <c r="I41" s="13" t="s">
        <v>22</v>
      </c>
      <c r="J41" s="31" t="s">
        <v>348</v>
      </c>
      <c r="K41" s="24" t="s">
        <v>55</v>
      </c>
      <c r="L41" s="24" t="s">
        <v>70</v>
      </c>
      <c r="M41" s="21">
        <v>45330</v>
      </c>
      <c r="N41" s="21">
        <v>45344</v>
      </c>
      <c r="O41" s="24" t="s">
        <v>351</v>
      </c>
      <c r="P41" s="21">
        <v>45343</v>
      </c>
      <c r="Q41" s="17">
        <v>239.38</v>
      </c>
    </row>
    <row r="42" spans="2:17" x14ac:dyDescent="0.25">
      <c r="B42" s="12">
        <v>2023</v>
      </c>
      <c r="C42" s="13" t="s">
        <v>18</v>
      </c>
      <c r="D42" s="13">
        <v>1520001</v>
      </c>
      <c r="E42" s="30" t="s">
        <v>219</v>
      </c>
      <c r="F42" s="13">
        <v>10</v>
      </c>
      <c r="G42" s="13" t="s">
        <v>20</v>
      </c>
      <c r="H42" s="13" t="s">
        <v>21</v>
      </c>
      <c r="I42" s="13" t="s">
        <v>22</v>
      </c>
      <c r="J42" s="24" t="s">
        <v>182</v>
      </c>
      <c r="K42" s="24" t="s">
        <v>313</v>
      </c>
      <c r="L42" s="24" t="s">
        <v>70</v>
      </c>
      <c r="M42" s="21">
        <v>45330</v>
      </c>
      <c r="N42" s="21">
        <v>45344</v>
      </c>
      <c r="O42" s="24" t="s">
        <v>358</v>
      </c>
      <c r="P42" s="21">
        <v>45343</v>
      </c>
      <c r="Q42" s="17">
        <v>13.98</v>
      </c>
    </row>
    <row r="43" spans="2:17" x14ac:dyDescent="0.25">
      <c r="B43" s="12">
        <v>2023</v>
      </c>
      <c r="C43" s="13" t="s">
        <v>18</v>
      </c>
      <c r="D43" s="13">
        <v>1520001</v>
      </c>
      <c r="E43" s="30" t="s">
        <v>219</v>
      </c>
      <c r="F43" s="13">
        <v>10</v>
      </c>
      <c r="G43" s="13" t="s">
        <v>20</v>
      </c>
      <c r="H43" s="13" t="s">
        <v>21</v>
      </c>
      <c r="I43" s="13" t="s">
        <v>22</v>
      </c>
      <c r="J43" s="24" t="s">
        <v>182</v>
      </c>
      <c r="K43" s="24" t="s">
        <v>314</v>
      </c>
      <c r="L43" s="24" t="s">
        <v>70</v>
      </c>
      <c r="M43" s="21">
        <v>45330</v>
      </c>
      <c r="N43" s="21">
        <v>45344</v>
      </c>
      <c r="O43" s="24" t="s">
        <v>359</v>
      </c>
      <c r="P43" s="21">
        <v>45343</v>
      </c>
      <c r="Q43" s="17">
        <v>482.14</v>
      </c>
    </row>
    <row r="44" spans="2:17" x14ac:dyDescent="0.25">
      <c r="B44" s="12">
        <v>2023</v>
      </c>
      <c r="C44" s="13" t="s">
        <v>18</v>
      </c>
      <c r="D44" s="13">
        <v>1520001</v>
      </c>
      <c r="E44" s="30" t="s">
        <v>219</v>
      </c>
      <c r="F44" s="13">
        <v>10</v>
      </c>
      <c r="G44" s="13" t="s">
        <v>20</v>
      </c>
      <c r="H44" s="13" t="s">
        <v>21</v>
      </c>
      <c r="I44" s="13" t="s">
        <v>22</v>
      </c>
      <c r="J44" s="24" t="s">
        <v>182</v>
      </c>
      <c r="K44" s="24" t="s">
        <v>315</v>
      </c>
      <c r="L44" s="24" t="s">
        <v>70</v>
      </c>
      <c r="M44" s="21">
        <v>45330</v>
      </c>
      <c r="N44" s="21">
        <v>45344</v>
      </c>
      <c r="O44" s="24" t="s">
        <v>360</v>
      </c>
      <c r="P44" s="21">
        <v>45343</v>
      </c>
      <c r="Q44" s="17">
        <v>187.03</v>
      </c>
    </row>
    <row r="45" spans="2:17" x14ac:dyDescent="0.25">
      <c r="B45" s="12">
        <v>2023</v>
      </c>
      <c r="C45" s="13" t="s">
        <v>18</v>
      </c>
      <c r="D45" s="13">
        <v>1520001</v>
      </c>
      <c r="E45" s="30" t="s">
        <v>120</v>
      </c>
      <c r="F45" s="13">
        <v>10</v>
      </c>
      <c r="G45" s="13" t="s">
        <v>20</v>
      </c>
      <c r="H45" s="13" t="s">
        <v>21</v>
      </c>
      <c r="I45" s="13" t="s">
        <v>22</v>
      </c>
      <c r="J45" s="24" t="s">
        <v>255</v>
      </c>
      <c r="K45" s="24" t="s">
        <v>313</v>
      </c>
      <c r="L45" s="24" t="s">
        <v>70</v>
      </c>
      <c r="M45" s="21">
        <v>45330</v>
      </c>
      <c r="N45" s="21">
        <v>45344</v>
      </c>
      <c r="O45" s="24" t="s">
        <v>367</v>
      </c>
      <c r="P45" s="21">
        <v>45343</v>
      </c>
      <c r="Q45" s="17">
        <v>33.869999999999997</v>
      </c>
    </row>
    <row r="46" spans="2:17" x14ac:dyDescent="0.25">
      <c r="B46" s="12">
        <v>2023</v>
      </c>
      <c r="C46" s="13" t="s">
        <v>18</v>
      </c>
      <c r="D46" s="13">
        <v>1520001</v>
      </c>
      <c r="E46" s="30" t="s">
        <v>120</v>
      </c>
      <c r="F46" s="13">
        <v>10</v>
      </c>
      <c r="G46" s="13" t="s">
        <v>20</v>
      </c>
      <c r="H46" s="13" t="s">
        <v>21</v>
      </c>
      <c r="I46" s="13" t="s">
        <v>22</v>
      </c>
      <c r="J46" s="24" t="s">
        <v>255</v>
      </c>
      <c r="K46" s="24" t="s">
        <v>314</v>
      </c>
      <c r="L46" s="24" t="s">
        <v>70</v>
      </c>
      <c r="M46" s="21">
        <v>45330</v>
      </c>
      <c r="N46" s="21">
        <v>45344</v>
      </c>
      <c r="O46" s="24" t="s">
        <v>178</v>
      </c>
      <c r="P46" s="21">
        <v>45343</v>
      </c>
      <c r="Q46" s="17">
        <v>963.2</v>
      </c>
    </row>
    <row r="47" spans="2:17" x14ac:dyDescent="0.25">
      <c r="B47" s="12">
        <v>2023</v>
      </c>
      <c r="C47" s="13" t="s">
        <v>18</v>
      </c>
      <c r="D47" s="13">
        <v>1520001</v>
      </c>
      <c r="E47" s="30" t="s">
        <v>120</v>
      </c>
      <c r="F47" s="13">
        <v>10</v>
      </c>
      <c r="G47" s="13" t="s">
        <v>20</v>
      </c>
      <c r="H47" s="13" t="s">
        <v>21</v>
      </c>
      <c r="I47" s="13" t="s">
        <v>22</v>
      </c>
      <c r="J47" s="24" t="s">
        <v>255</v>
      </c>
      <c r="K47" s="24" t="s">
        <v>315</v>
      </c>
      <c r="L47" s="24" t="s">
        <v>70</v>
      </c>
      <c r="M47" s="21">
        <v>45330</v>
      </c>
      <c r="N47" s="21">
        <v>45344</v>
      </c>
      <c r="O47" s="24" t="s">
        <v>59</v>
      </c>
      <c r="P47" s="21">
        <v>45343</v>
      </c>
      <c r="Q47" s="17">
        <v>471.28</v>
      </c>
    </row>
    <row r="48" spans="2:17" x14ac:dyDescent="0.25">
      <c r="B48" s="12">
        <v>2023</v>
      </c>
      <c r="C48" s="13" t="s">
        <v>18</v>
      </c>
      <c r="D48" s="13">
        <v>1520001</v>
      </c>
      <c r="E48" s="27" t="s">
        <v>219</v>
      </c>
      <c r="F48" s="13">
        <v>10</v>
      </c>
      <c r="G48" s="13" t="s">
        <v>26</v>
      </c>
      <c r="H48" s="13" t="s">
        <v>32</v>
      </c>
      <c r="I48" s="13" t="s">
        <v>65</v>
      </c>
      <c r="J48" s="24" t="s">
        <v>403</v>
      </c>
      <c r="K48" s="24" t="s">
        <v>404</v>
      </c>
      <c r="L48" s="24" t="s">
        <v>70</v>
      </c>
      <c r="M48" s="21">
        <v>45324</v>
      </c>
      <c r="N48" s="21">
        <v>45321</v>
      </c>
      <c r="O48" s="24" t="s">
        <v>226</v>
      </c>
      <c r="P48" s="21">
        <v>45331</v>
      </c>
      <c r="Q48" s="17">
        <v>3.08</v>
      </c>
    </row>
    <row r="49" spans="2:17" x14ac:dyDescent="0.25">
      <c r="B49" s="28">
        <v>2023</v>
      </c>
      <c r="C49" s="29" t="s">
        <v>18</v>
      </c>
      <c r="D49" s="29">
        <v>1520001</v>
      </c>
      <c r="E49" s="30" t="s">
        <v>19</v>
      </c>
      <c r="F49" s="29">
        <v>10</v>
      </c>
      <c r="G49" s="29" t="s">
        <v>26</v>
      </c>
      <c r="H49" s="29" t="s">
        <v>32</v>
      </c>
      <c r="I49" s="29" t="s">
        <v>65</v>
      </c>
      <c r="J49" s="31" t="s">
        <v>227</v>
      </c>
      <c r="K49" s="31" t="s">
        <v>404</v>
      </c>
      <c r="L49" s="31" t="s">
        <v>70</v>
      </c>
      <c r="M49" s="32">
        <v>45324</v>
      </c>
      <c r="N49" s="32">
        <v>45321</v>
      </c>
      <c r="O49" s="31" t="s">
        <v>234</v>
      </c>
      <c r="P49" s="32">
        <v>45336</v>
      </c>
      <c r="Q49" s="33">
        <v>9.24</v>
      </c>
    </row>
    <row r="50" spans="2:17" x14ac:dyDescent="0.25">
      <c r="B50" s="28">
        <v>2023</v>
      </c>
      <c r="C50" s="29" t="s">
        <v>18</v>
      </c>
      <c r="D50" s="29">
        <v>1520001</v>
      </c>
      <c r="E50" s="30" t="s">
        <v>122</v>
      </c>
      <c r="F50" s="29">
        <v>10</v>
      </c>
      <c r="G50" s="29" t="s">
        <v>26</v>
      </c>
      <c r="H50" s="29" t="s">
        <v>32</v>
      </c>
      <c r="I50" s="29" t="s">
        <v>65</v>
      </c>
      <c r="J50" s="31" t="s">
        <v>157</v>
      </c>
      <c r="K50" s="31" t="s">
        <v>404</v>
      </c>
      <c r="L50" s="31" t="s">
        <v>70</v>
      </c>
      <c r="M50" s="32">
        <v>45324</v>
      </c>
      <c r="N50" s="32">
        <v>45321</v>
      </c>
      <c r="O50" s="31" t="s">
        <v>54</v>
      </c>
      <c r="P50" s="32">
        <v>45336</v>
      </c>
      <c r="Q50" s="33">
        <v>6.17</v>
      </c>
    </row>
    <row r="51" spans="2:17" x14ac:dyDescent="0.25">
      <c r="B51" s="12">
        <v>2021</v>
      </c>
      <c r="C51" s="13" t="s">
        <v>18</v>
      </c>
      <c r="D51" s="13">
        <v>1520001</v>
      </c>
      <c r="E51" s="27" t="s">
        <v>122</v>
      </c>
      <c r="F51" s="13">
        <v>10</v>
      </c>
      <c r="G51" s="13" t="s">
        <v>35</v>
      </c>
      <c r="H51" s="13" t="s">
        <v>36</v>
      </c>
      <c r="I51" s="13" t="s">
        <v>37</v>
      </c>
      <c r="J51" s="24" t="s">
        <v>106</v>
      </c>
      <c r="K51" s="24" t="s">
        <v>107</v>
      </c>
      <c r="L51" s="24" t="s">
        <v>73</v>
      </c>
      <c r="M51" s="21">
        <v>45363</v>
      </c>
      <c r="N51" s="21">
        <f>Tabela8[[#This Row],[44440]]+30</f>
        <v>45393</v>
      </c>
      <c r="O51" s="24" t="s">
        <v>60</v>
      </c>
      <c r="P51" s="21">
        <v>45391</v>
      </c>
      <c r="Q51" s="17">
        <v>1378.26</v>
      </c>
    </row>
    <row r="52" spans="2:17" x14ac:dyDescent="0.25">
      <c r="B52" s="12">
        <v>2021</v>
      </c>
      <c r="C52" s="13" t="s">
        <v>18</v>
      </c>
      <c r="D52" s="13">
        <v>1520001</v>
      </c>
      <c r="E52" s="27" t="s">
        <v>119</v>
      </c>
      <c r="F52" s="13">
        <v>10</v>
      </c>
      <c r="G52" s="13" t="s">
        <v>35</v>
      </c>
      <c r="H52" s="13" t="s">
        <v>36</v>
      </c>
      <c r="I52" s="13" t="s">
        <v>37</v>
      </c>
      <c r="J52" s="24" t="s">
        <v>110</v>
      </c>
      <c r="K52" s="24" t="s">
        <v>111</v>
      </c>
      <c r="L52" s="24" t="s">
        <v>73</v>
      </c>
      <c r="M52" s="21">
        <v>45366</v>
      </c>
      <c r="N52" s="21">
        <f>Tabela8[[#This Row],[44440]]+30</f>
        <v>45396</v>
      </c>
      <c r="O52" s="24" t="s">
        <v>112</v>
      </c>
      <c r="P52" s="21">
        <v>45397</v>
      </c>
      <c r="Q52" s="17">
        <v>4246.01</v>
      </c>
    </row>
    <row r="53" spans="2:17" x14ac:dyDescent="0.25">
      <c r="B53" s="12">
        <v>2021</v>
      </c>
      <c r="C53" s="13" t="s">
        <v>18</v>
      </c>
      <c r="D53" s="13">
        <v>1520001</v>
      </c>
      <c r="E53" s="27" t="s">
        <v>19</v>
      </c>
      <c r="F53" s="13">
        <v>10</v>
      </c>
      <c r="G53" s="13" t="s">
        <v>45</v>
      </c>
      <c r="H53" s="13" t="s">
        <v>49</v>
      </c>
      <c r="I53" s="13" t="s">
        <v>50</v>
      </c>
      <c r="J53" s="24" t="s">
        <v>39</v>
      </c>
      <c r="K53" s="24" t="s">
        <v>383</v>
      </c>
      <c r="L53" s="24" t="s">
        <v>73</v>
      </c>
      <c r="M53" s="21">
        <v>45365</v>
      </c>
      <c r="N53" s="21">
        <v>45375</v>
      </c>
      <c r="O53" s="24" t="s">
        <v>384</v>
      </c>
      <c r="P53" s="21">
        <v>45373</v>
      </c>
      <c r="Q53" s="17">
        <v>26</v>
      </c>
    </row>
    <row r="54" spans="2:17" x14ac:dyDescent="0.25">
      <c r="B54" s="12">
        <v>2021</v>
      </c>
      <c r="C54" s="13" t="s">
        <v>18</v>
      </c>
      <c r="D54" s="13">
        <v>1520001</v>
      </c>
      <c r="E54" s="27" t="s">
        <v>19</v>
      </c>
      <c r="F54" s="13">
        <v>10</v>
      </c>
      <c r="G54" s="13" t="s">
        <v>45</v>
      </c>
      <c r="H54" s="13" t="s">
        <v>49</v>
      </c>
      <c r="I54" s="13" t="s">
        <v>50</v>
      </c>
      <c r="J54" s="24" t="s">
        <v>39</v>
      </c>
      <c r="K54" s="24" t="s">
        <v>385</v>
      </c>
      <c r="L54" s="24" t="s">
        <v>73</v>
      </c>
      <c r="M54" s="21">
        <v>45365</v>
      </c>
      <c r="N54" s="21">
        <v>45375</v>
      </c>
      <c r="O54" s="24" t="s">
        <v>386</v>
      </c>
      <c r="P54" s="21">
        <v>45373</v>
      </c>
      <c r="Q54" s="17">
        <v>27.21</v>
      </c>
    </row>
    <row r="55" spans="2:17" x14ac:dyDescent="0.25">
      <c r="B55" s="12">
        <v>2021</v>
      </c>
      <c r="C55" s="13" t="s">
        <v>18</v>
      </c>
      <c r="D55" s="13">
        <v>1520001</v>
      </c>
      <c r="E55" s="27" t="s">
        <v>123</v>
      </c>
      <c r="F55" s="13">
        <v>10</v>
      </c>
      <c r="G55" s="13" t="s">
        <v>45</v>
      </c>
      <c r="H55" s="13" t="s">
        <v>48</v>
      </c>
      <c r="I55" s="13" t="s">
        <v>56</v>
      </c>
      <c r="J55" s="24" t="s">
        <v>53</v>
      </c>
      <c r="K55" s="24" t="s">
        <v>126</v>
      </c>
      <c r="L55" s="24" t="s">
        <v>73</v>
      </c>
      <c r="M55" s="21">
        <v>45345</v>
      </c>
      <c r="N55" s="21">
        <v>45372</v>
      </c>
      <c r="O55" s="24" t="s">
        <v>127</v>
      </c>
      <c r="P55" s="21">
        <v>45371</v>
      </c>
      <c r="Q55" s="17">
        <v>888.7</v>
      </c>
    </row>
    <row r="56" spans="2:17" x14ac:dyDescent="0.25">
      <c r="B56" s="12">
        <v>2022</v>
      </c>
      <c r="C56" s="13" t="s">
        <v>18</v>
      </c>
      <c r="D56" s="13">
        <v>1520001</v>
      </c>
      <c r="E56" s="27" t="s">
        <v>136</v>
      </c>
      <c r="F56" s="13">
        <v>10</v>
      </c>
      <c r="G56" s="13" t="s">
        <v>45</v>
      </c>
      <c r="H56" s="13" t="s">
        <v>48</v>
      </c>
      <c r="I56" s="13" t="s">
        <v>62</v>
      </c>
      <c r="J56" s="24" t="s">
        <v>137</v>
      </c>
      <c r="K56" s="24" t="s">
        <v>138</v>
      </c>
      <c r="L56" s="24" t="s">
        <v>73</v>
      </c>
      <c r="M56" s="21">
        <v>45372</v>
      </c>
      <c r="N56" s="21">
        <f>Tabela8[[#This Row],[44440]]+30</f>
        <v>45402</v>
      </c>
      <c r="O56" s="24" t="s">
        <v>139</v>
      </c>
      <c r="P56" s="21">
        <v>45399</v>
      </c>
      <c r="Q56" s="17">
        <v>190</v>
      </c>
    </row>
    <row r="57" spans="2:17" x14ac:dyDescent="0.25">
      <c r="B57" s="12">
        <v>2023</v>
      </c>
      <c r="C57" s="13" t="s">
        <v>18</v>
      </c>
      <c r="D57" s="13">
        <v>1520001</v>
      </c>
      <c r="E57" s="27" t="s">
        <v>136</v>
      </c>
      <c r="F57" s="13">
        <v>10</v>
      </c>
      <c r="G57" s="13" t="s">
        <v>45</v>
      </c>
      <c r="H57" s="13" t="s">
        <v>46</v>
      </c>
      <c r="I57" s="13" t="s">
        <v>47</v>
      </c>
      <c r="J57" s="24" t="s">
        <v>153</v>
      </c>
      <c r="K57" s="24" t="s">
        <v>158</v>
      </c>
      <c r="L57" s="24" t="s">
        <v>73</v>
      </c>
      <c r="M57" s="21">
        <v>45362</v>
      </c>
      <c r="N57" s="21">
        <f>Tabela8[[#This Row],[44440]]+10</f>
        <v>45372</v>
      </c>
      <c r="O57" s="24" t="s">
        <v>159</v>
      </c>
      <c r="P57" s="21">
        <v>45372</v>
      </c>
      <c r="Q57" s="17">
        <v>3312.07</v>
      </c>
    </row>
    <row r="58" spans="2:17" x14ac:dyDescent="0.25">
      <c r="B58" s="12">
        <v>2023</v>
      </c>
      <c r="C58" s="13" t="s">
        <v>18</v>
      </c>
      <c r="D58" s="13">
        <v>1520001</v>
      </c>
      <c r="E58" s="27" t="s">
        <v>136</v>
      </c>
      <c r="F58" s="13">
        <v>10</v>
      </c>
      <c r="G58" s="13" t="s">
        <v>45</v>
      </c>
      <c r="H58" s="13" t="s">
        <v>46</v>
      </c>
      <c r="I58" s="13" t="s">
        <v>47</v>
      </c>
      <c r="J58" s="24" t="s">
        <v>153</v>
      </c>
      <c r="K58" s="24" t="s">
        <v>160</v>
      </c>
      <c r="L58" s="24" t="s">
        <v>73</v>
      </c>
      <c r="M58" s="21">
        <v>45362</v>
      </c>
      <c r="N58" s="21">
        <f>Tabela8[[#This Row],[44440]]+10</f>
        <v>45372</v>
      </c>
      <c r="O58" s="24" t="s">
        <v>162</v>
      </c>
      <c r="P58" s="21">
        <v>45372</v>
      </c>
      <c r="Q58" s="17">
        <v>374.4</v>
      </c>
    </row>
    <row r="59" spans="2:17" x14ac:dyDescent="0.25">
      <c r="B59" s="12">
        <v>2023</v>
      </c>
      <c r="C59" s="13" t="s">
        <v>18</v>
      </c>
      <c r="D59" s="13">
        <v>1520001</v>
      </c>
      <c r="E59" s="27" t="s">
        <v>121</v>
      </c>
      <c r="F59" s="13">
        <v>10</v>
      </c>
      <c r="G59" s="13" t="s">
        <v>45</v>
      </c>
      <c r="H59" s="13" t="s">
        <v>46</v>
      </c>
      <c r="I59" s="13" t="s">
        <v>47</v>
      </c>
      <c r="J59" s="24" t="s">
        <v>42</v>
      </c>
      <c r="K59" s="24" t="s">
        <v>181</v>
      </c>
      <c r="L59" s="24" t="s">
        <v>73</v>
      </c>
      <c r="M59" s="21">
        <v>45341</v>
      </c>
      <c r="N59" s="21">
        <f>Tabela8[[#This Row],[44440]]+10</f>
        <v>45351</v>
      </c>
      <c r="O59" s="24" t="s">
        <v>182</v>
      </c>
      <c r="P59" s="21">
        <v>45372</v>
      </c>
      <c r="Q59" s="17">
        <v>20493.62</v>
      </c>
    </row>
    <row r="60" spans="2:17" x14ac:dyDescent="0.25">
      <c r="B60" s="12">
        <v>2023</v>
      </c>
      <c r="C60" s="13" t="s">
        <v>18</v>
      </c>
      <c r="D60" s="13">
        <v>1520001</v>
      </c>
      <c r="E60" s="27" t="s">
        <v>121</v>
      </c>
      <c r="F60" s="13">
        <v>10</v>
      </c>
      <c r="G60" s="13" t="s">
        <v>45</v>
      </c>
      <c r="H60" s="13" t="s">
        <v>46</v>
      </c>
      <c r="I60" s="13" t="s">
        <v>47</v>
      </c>
      <c r="J60" s="24" t="s">
        <v>190</v>
      </c>
      <c r="K60" s="24" t="s">
        <v>161</v>
      </c>
      <c r="L60" s="24" t="s">
        <v>73</v>
      </c>
      <c r="M60" s="21">
        <v>45365</v>
      </c>
      <c r="N60" s="21">
        <f>Tabela8[[#This Row],[44440]]+10</f>
        <v>45375</v>
      </c>
      <c r="O60" s="24" t="s">
        <v>191</v>
      </c>
      <c r="P60" s="21">
        <v>45372</v>
      </c>
      <c r="Q60" s="17">
        <v>244.24</v>
      </c>
    </row>
    <row r="61" spans="2:17" x14ac:dyDescent="0.25">
      <c r="B61" s="12">
        <v>2023</v>
      </c>
      <c r="C61" s="13" t="s">
        <v>18</v>
      </c>
      <c r="D61" s="13">
        <v>1520001</v>
      </c>
      <c r="E61" s="27" t="s">
        <v>192</v>
      </c>
      <c r="F61" s="13">
        <v>95</v>
      </c>
      <c r="G61" s="13" t="s">
        <v>45</v>
      </c>
      <c r="H61" s="13" t="s">
        <v>46</v>
      </c>
      <c r="I61" s="13" t="s">
        <v>47</v>
      </c>
      <c r="J61" s="24" t="s">
        <v>191</v>
      </c>
      <c r="K61" s="24" t="s">
        <v>195</v>
      </c>
      <c r="L61" s="24" t="s">
        <v>73</v>
      </c>
      <c r="M61" s="21">
        <v>45363</v>
      </c>
      <c r="N61" s="21">
        <f>Tabela8[[#This Row],[44440]]+10</f>
        <v>45373</v>
      </c>
      <c r="O61" s="24" t="s">
        <v>196</v>
      </c>
      <c r="P61" s="21">
        <v>45378</v>
      </c>
      <c r="Q61" s="17">
        <v>2328</v>
      </c>
    </row>
    <row r="62" spans="2:17" x14ac:dyDescent="0.25">
      <c r="B62" s="12">
        <v>2023</v>
      </c>
      <c r="C62" s="13" t="s">
        <v>18</v>
      </c>
      <c r="D62" s="13">
        <v>1520001</v>
      </c>
      <c r="E62" s="27" t="s">
        <v>122</v>
      </c>
      <c r="F62" s="13">
        <v>10</v>
      </c>
      <c r="G62" s="13" t="s">
        <v>45</v>
      </c>
      <c r="H62" s="13" t="s">
        <v>46</v>
      </c>
      <c r="I62" s="13" t="s">
        <v>47</v>
      </c>
      <c r="J62" s="24" t="s">
        <v>54</v>
      </c>
      <c r="K62" s="24" t="s">
        <v>195</v>
      </c>
      <c r="L62" s="24" t="s">
        <v>73</v>
      </c>
      <c r="M62" s="21">
        <v>45363</v>
      </c>
      <c r="N62" s="21">
        <f>Tabela8[[#This Row],[44440]]+10</f>
        <v>45373</v>
      </c>
      <c r="O62" s="24" t="s">
        <v>207</v>
      </c>
      <c r="P62" s="21">
        <v>45373</v>
      </c>
      <c r="Q62" s="17">
        <v>5333.2</v>
      </c>
    </row>
    <row r="63" spans="2:17" x14ac:dyDescent="0.25">
      <c r="B63" s="12">
        <v>2023</v>
      </c>
      <c r="C63" s="13" t="s">
        <v>18</v>
      </c>
      <c r="D63" s="13">
        <v>1520001</v>
      </c>
      <c r="E63" s="27" t="s">
        <v>121</v>
      </c>
      <c r="F63" s="13">
        <v>10</v>
      </c>
      <c r="G63" s="13" t="s">
        <v>45</v>
      </c>
      <c r="H63" s="13" t="s">
        <v>46</v>
      </c>
      <c r="I63" s="13" t="s">
        <v>47</v>
      </c>
      <c r="J63" s="24" t="s">
        <v>212</v>
      </c>
      <c r="K63" s="24" t="s">
        <v>195</v>
      </c>
      <c r="L63" s="24" t="s">
        <v>73</v>
      </c>
      <c r="M63" s="21">
        <v>45363</v>
      </c>
      <c r="N63" s="21">
        <f>Tabela8[[#This Row],[44440]]+10</f>
        <v>45373</v>
      </c>
      <c r="O63" s="24" t="s">
        <v>57</v>
      </c>
      <c r="P63" s="21">
        <v>45372</v>
      </c>
      <c r="Q63" s="17">
        <v>776</v>
      </c>
    </row>
    <row r="64" spans="2:17" x14ac:dyDescent="0.25">
      <c r="B64" s="12">
        <v>2023</v>
      </c>
      <c r="C64" s="13" t="s">
        <v>18</v>
      </c>
      <c r="D64" s="13">
        <v>1520001</v>
      </c>
      <c r="E64" s="27" t="s">
        <v>219</v>
      </c>
      <c r="F64" s="13">
        <v>10</v>
      </c>
      <c r="G64" s="13" t="s">
        <v>45</v>
      </c>
      <c r="H64" s="13" t="s">
        <v>46</v>
      </c>
      <c r="I64" s="13" t="s">
        <v>47</v>
      </c>
      <c r="J64" s="24" t="s">
        <v>125</v>
      </c>
      <c r="K64" s="24" t="s">
        <v>195</v>
      </c>
      <c r="L64" s="24" t="s">
        <v>73</v>
      </c>
      <c r="M64" s="21">
        <v>45363</v>
      </c>
      <c r="N64" s="21">
        <f>Tabela8[[#This Row],[44440]]+10</f>
        <v>45373</v>
      </c>
      <c r="O64" s="24" t="s">
        <v>221</v>
      </c>
      <c r="P64" s="21">
        <v>45007</v>
      </c>
      <c r="Q64" s="17">
        <v>416</v>
      </c>
    </row>
    <row r="65" spans="2:17" x14ac:dyDescent="0.25">
      <c r="B65" s="12">
        <v>2023</v>
      </c>
      <c r="C65" s="13" t="s">
        <v>18</v>
      </c>
      <c r="D65" s="13">
        <v>1520001</v>
      </c>
      <c r="E65" s="27" t="s">
        <v>123</v>
      </c>
      <c r="F65" s="13">
        <v>10</v>
      </c>
      <c r="G65" s="13" t="s">
        <v>45</v>
      </c>
      <c r="H65" s="13" t="s">
        <v>46</v>
      </c>
      <c r="I65" s="13" t="s">
        <v>47</v>
      </c>
      <c r="J65" s="24" t="s">
        <v>226</v>
      </c>
      <c r="K65" s="24" t="s">
        <v>195</v>
      </c>
      <c r="L65" s="24" t="s">
        <v>73</v>
      </c>
      <c r="M65" s="21">
        <v>45363</v>
      </c>
      <c r="N65" s="21">
        <f>Tabela8[[#This Row],[44440]]+10</f>
        <v>45373</v>
      </c>
      <c r="O65" s="24" t="s">
        <v>228</v>
      </c>
      <c r="P65" s="21">
        <v>45007</v>
      </c>
      <c r="Q65" s="17">
        <v>956</v>
      </c>
    </row>
    <row r="66" spans="2:17" x14ac:dyDescent="0.25">
      <c r="B66" s="12">
        <v>2023</v>
      </c>
      <c r="C66" s="13" t="s">
        <v>18</v>
      </c>
      <c r="D66" s="13">
        <v>1520001</v>
      </c>
      <c r="E66" s="27" t="s">
        <v>233</v>
      </c>
      <c r="F66" s="13">
        <v>10</v>
      </c>
      <c r="G66" s="13" t="s">
        <v>45</v>
      </c>
      <c r="H66" s="13" t="s">
        <v>46</v>
      </c>
      <c r="I66" s="13" t="s">
        <v>47</v>
      </c>
      <c r="J66" s="24" t="s">
        <v>234</v>
      </c>
      <c r="K66" s="24" t="s">
        <v>195</v>
      </c>
      <c r="L66" s="24" t="s">
        <v>73</v>
      </c>
      <c r="M66" s="21">
        <v>45363</v>
      </c>
      <c r="N66" s="21">
        <f>Tabela8[[#This Row],[44440]]+10</f>
        <v>45373</v>
      </c>
      <c r="O66" s="24" t="s">
        <v>236</v>
      </c>
      <c r="P66" s="21">
        <v>45007</v>
      </c>
      <c r="Q66" s="17">
        <v>596</v>
      </c>
    </row>
    <row r="67" spans="2:17" x14ac:dyDescent="0.25">
      <c r="B67" s="12">
        <v>2023</v>
      </c>
      <c r="C67" s="13" t="s">
        <v>18</v>
      </c>
      <c r="D67" s="13">
        <v>1520001</v>
      </c>
      <c r="E67" s="27" t="s">
        <v>136</v>
      </c>
      <c r="F67" s="13">
        <v>10</v>
      </c>
      <c r="G67" s="13" t="s">
        <v>45</v>
      </c>
      <c r="H67" s="13" t="s">
        <v>46</v>
      </c>
      <c r="I67" s="13" t="s">
        <v>47</v>
      </c>
      <c r="J67" s="24" t="s">
        <v>240</v>
      </c>
      <c r="K67" s="24" t="s">
        <v>244</v>
      </c>
      <c r="L67" s="24" t="s">
        <v>73</v>
      </c>
      <c r="M67" s="21">
        <v>45362</v>
      </c>
      <c r="N67" s="21">
        <f>Tabela8[[#This Row],[44440]]+10</f>
        <v>45372</v>
      </c>
      <c r="O67" s="24" t="s">
        <v>245</v>
      </c>
      <c r="P67" s="21">
        <v>45372</v>
      </c>
      <c r="Q67" s="17">
        <v>1194.3699999999999</v>
      </c>
    </row>
    <row r="68" spans="2:17" x14ac:dyDescent="0.25">
      <c r="B68" s="12">
        <v>2023</v>
      </c>
      <c r="C68" s="13" t="s">
        <v>18</v>
      </c>
      <c r="D68" s="13">
        <v>1520001</v>
      </c>
      <c r="E68" s="27" t="s">
        <v>123</v>
      </c>
      <c r="F68" s="13">
        <v>10</v>
      </c>
      <c r="G68" s="13" t="s">
        <v>45</v>
      </c>
      <c r="H68" s="13" t="s">
        <v>46</v>
      </c>
      <c r="I68" s="13" t="s">
        <v>47</v>
      </c>
      <c r="J68" s="24" t="s">
        <v>234</v>
      </c>
      <c r="K68" s="24" t="s">
        <v>254</v>
      </c>
      <c r="L68" s="24" t="s">
        <v>73</v>
      </c>
      <c r="M68" s="21">
        <v>45362</v>
      </c>
      <c r="N68" s="21">
        <f>Tabela8[[#This Row],[44440]]+10</f>
        <v>45372</v>
      </c>
      <c r="O68" s="24" t="s">
        <v>255</v>
      </c>
      <c r="P68" s="21">
        <v>45372</v>
      </c>
      <c r="Q68" s="17">
        <v>4935.45</v>
      </c>
    </row>
    <row r="69" spans="2:17" x14ac:dyDescent="0.25">
      <c r="B69" s="12">
        <v>2023</v>
      </c>
      <c r="C69" s="13" t="s">
        <v>18</v>
      </c>
      <c r="D69" s="13">
        <v>1520001</v>
      </c>
      <c r="E69" s="27" t="s">
        <v>123</v>
      </c>
      <c r="F69" s="13">
        <v>10</v>
      </c>
      <c r="G69" s="13" t="s">
        <v>45</v>
      </c>
      <c r="H69" s="13" t="s">
        <v>46</v>
      </c>
      <c r="I69" s="13" t="s">
        <v>47</v>
      </c>
      <c r="J69" s="24" t="s">
        <v>265</v>
      </c>
      <c r="K69" s="24" t="s">
        <v>268</v>
      </c>
      <c r="L69" s="24" t="s">
        <v>73</v>
      </c>
      <c r="M69" s="21">
        <v>45362</v>
      </c>
      <c r="N69" s="21">
        <f>Tabela8[[#This Row],[44440]]+10</f>
        <v>45372</v>
      </c>
      <c r="O69" s="24" t="s">
        <v>269</v>
      </c>
      <c r="P69" s="21">
        <v>45372</v>
      </c>
      <c r="Q69" s="17">
        <v>17715.38</v>
      </c>
    </row>
    <row r="70" spans="2:17" x14ac:dyDescent="0.25">
      <c r="B70" s="12">
        <v>2023</v>
      </c>
      <c r="C70" s="13" t="s">
        <v>18</v>
      </c>
      <c r="D70" s="13">
        <v>1520001</v>
      </c>
      <c r="E70" s="27" t="s">
        <v>19</v>
      </c>
      <c r="F70" s="13">
        <v>10</v>
      </c>
      <c r="G70" s="13" t="s">
        <v>20</v>
      </c>
      <c r="H70" s="13" t="s">
        <v>23</v>
      </c>
      <c r="I70" s="13" t="s">
        <v>22</v>
      </c>
      <c r="J70" s="24" t="s">
        <v>277</v>
      </c>
      <c r="K70" s="24" t="s">
        <v>278</v>
      </c>
      <c r="L70" s="24" t="s">
        <v>73</v>
      </c>
      <c r="M70" s="21">
        <v>45349</v>
      </c>
      <c r="N70" s="21">
        <v>45364</v>
      </c>
      <c r="O70" s="24" t="s">
        <v>279</v>
      </c>
      <c r="P70" s="21">
        <v>45364</v>
      </c>
      <c r="Q70" s="17">
        <v>28185.48</v>
      </c>
    </row>
    <row r="71" spans="2:17" x14ac:dyDescent="0.25">
      <c r="B71" s="12">
        <v>2023</v>
      </c>
      <c r="C71" s="13" t="s">
        <v>18</v>
      </c>
      <c r="D71" s="13">
        <v>1520001</v>
      </c>
      <c r="E71" s="27" t="s">
        <v>122</v>
      </c>
      <c r="F71" s="13">
        <v>10</v>
      </c>
      <c r="G71" s="13" t="s">
        <v>20</v>
      </c>
      <c r="H71" s="13" t="s">
        <v>23</v>
      </c>
      <c r="I71" s="13" t="s">
        <v>22</v>
      </c>
      <c r="J71" s="24" t="s">
        <v>288</v>
      </c>
      <c r="K71" s="24" t="s">
        <v>278</v>
      </c>
      <c r="L71" s="24" t="s">
        <v>73</v>
      </c>
      <c r="M71" s="21">
        <v>45349</v>
      </c>
      <c r="N71" s="21">
        <v>45364</v>
      </c>
      <c r="O71" s="24" t="s">
        <v>290</v>
      </c>
      <c r="P71" s="21">
        <v>45364</v>
      </c>
      <c r="Q71" s="17">
        <v>5539.03</v>
      </c>
    </row>
    <row r="72" spans="2:17" x14ac:dyDescent="0.25">
      <c r="B72" s="12">
        <v>2023</v>
      </c>
      <c r="C72" s="13" t="s">
        <v>18</v>
      </c>
      <c r="D72" s="13">
        <v>1520001</v>
      </c>
      <c r="E72" s="27" t="s">
        <v>295</v>
      </c>
      <c r="F72" s="13">
        <v>10</v>
      </c>
      <c r="G72" s="13" t="s">
        <v>20</v>
      </c>
      <c r="H72" s="13" t="s">
        <v>23</v>
      </c>
      <c r="I72" s="13" t="s">
        <v>22</v>
      </c>
      <c r="J72" s="24" t="s">
        <v>243</v>
      </c>
      <c r="K72" s="24" t="s">
        <v>278</v>
      </c>
      <c r="L72" s="24" t="s">
        <v>73</v>
      </c>
      <c r="M72" s="21">
        <v>45349</v>
      </c>
      <c r="N72" s="21">
        <v>45364</v>
      </c>
      <c r="O72" s="24" t="s">
        <v>241</v>
      </c>
      <c r="P72" s="21">
        <v>45364</v>
      </c>
      <c r="Q72" s="17">
        <v>5600.95</v>
      </c>
    </row>
    <row r="73" spans="2:17" x14ac:dyDescent="0.25">
      <c r="B73" s="12">
        <v>2023</v>
      </c>
      <c r="C73" s="13" t="s">
        <v>18</v>
      </c>
      <c r="D73" s="13">
        <v>1520001</v>
      </c>
      <c r="E73" s="27" t="s">
        <v>219</v>
      </c>
      <c r="F73" s="13">
        <v>10</v>
      </c>
      <c r="G73" s="13" t="s">
        <v>20</v>
      </c>
      <c r="H73" s="13" t="s">
        <v>23</v>
      </c>
      <c r="I73" s="13" t="s">
        <v>22</v>
      </c>
      <c r="J73" s="24" t="s">
        <v>245</v>
      </c>
      <c r="K73" s="24" t="s">
        <v>278</v>
      </c>
      <c r="L73" s="24" t="s">
        <v>73</v>
      </c>
      <c r="M73" s="21">
        <v>45349</v>
      </c>
      <c r="N73" s="21">
        <v>45364</v>
      </c>
      <c r="O73" s="24" t="s">
        <v>302</v>
      </c>
      <c r="P73" s="21">
        <v>45364</v>
      </c>
      <c r="Q73" s="17">
        <v>5567.83</v>
      </c>
    </row>
    <row r="74" spans="2:17" x14ac:dyDescent="0.25">
      <c r="B74" s="12">
        <v>2023</v>
      </c>
      <c r="C74" s="13" t="s">
        <v>18</v>
      </c>
      <c r="D74" s="13">
        <v>1520001</v>
      </c>
      <c r="E74" s="27" t="s">
        <v>120</v>
      </c>
      <c r="F74" s="13">
        <v>10</v>
      </c>
      <c r="G74" s="13" t="s">
        <v>20</v>
      </c>
      <c r="H74" s="13" t="s">
        <v>23</v>
      </c>
      <c r="I74" s="13" t="s">
        <v>22</v>
      </c>
      <c r="J74" s="24" t="s">
        <v>162</v>
      </c>
      <c r="K74" s="24" t="s">
        <v>278</v>
      </c>
      <c r="L74" s="24" t="s">
        <v>73</v>
      </c>
      <c r="M74" s="21">
        <v>45349</v>
      </c>
      <c r="N74" s="21">
        <v>45364</v>
      </c>
      <c r="O74" s="24" t="s">
        <v>240</v>
      </c>
      <c r="P74" s="21">
        <v>45364</v>
      </c>
      <c r="Q74" s="17">
        <v>11159.55</v>
      </c>
    </row>
    <row r="75" spans="2:17" x14ac:dyDescent="0.25">
      <c r="B75" s="12">
        <v>2023</v>
      </c>
      <c r="C75" s="13" t="s">
        <v>18</v>
      </c>
      <c r="D75" s="13">
        <v>1520001</v>
      </c>
      <c r="E75" s="27" t="s">
        <v>19</v>
      </c>
      <c r="F75" s="13">
        <v>10</v>
      </c>
      <c r="G75" s="13" t="s">
        <v>20</v>
      </c>
      <c r="H75" s="13" t="s">
        <v>21</v>
      </c>
      <c r="I75" s="13" t="s">
        <v>22</v>
      </c>
      <c r="J75" s="24" t="s">
        <v>312</v>
      </c>
      <c r="K75" s="24" t="s">
        <v>278</v>
      </c>
      <c r="L75" s="24" t="s">
        <v>73</v>
      </c>
      <c r="M75" s="21">
        <v>45349</v>
      </c>
      <c r="N75" s="21">
        <v>45364</v>
      </c>
      <c r="O75" s="24" t="s">
        <v>317</v>
      </c>
      <c r="P75" s="21">
        <v>45364</v>
      </c>
      <c r="Q75" s="17">
        <v>4083.34</v>
      </c>
    </row>
    <row r="76" spans="2:17" x14ac:dyDescent="0.25">
      <c r="B76" s="12">
        <v>2023</v>
      </c>
      <c r="C76" s="13" t="s">
        <v>18</v>
      </c>
      <c r="D76" s="13">
        <v>1520001</v>
      </c>
      <c r="E76" s="27" t="s">
        <v>19</v>
      </c>
      <c r="F76" s="13">
        <v>10</v>
      </c>
      <c r="G76" s="13" t="s">
        <v>20</v>
      </c>
      <c r="H76" s="13" t="s">
        <v>21</v>
      </c>
      <c r="I76" s="13" t="s">
        <v>22</v>
      </c>
      <c r="J76" s="24" t="s">
        <v>312</v>
      </c>
      <c r="K76" s="24" t="s">
        <v>318</v>
      </c>
      <c r="L76" s="24" t="s">
        <v>73</v>
      </c>
      <c r="M76" s="21">
        <v>45350</v>
      </c>
      <c r="N76" s="21">
        <v>45364</v>
      </c>
      <c r="O76" s="24" t="s">
        <v>319</v>
      </c>
      <c r="P76" s="21">
        <v>45364</v>
      </c>
      <c r="Q76" s="17">
        <v>1973.25</v>
      </c>
    </row>
    <row r="77" spans="2:17" x14ac:dyDescent="0.25">
      <c r="B77" s="12">
        <v>2023</v>
      </c>
      <c r="C77" s="13" t="s">
        <v>18</v>
      </c>
      <c r="D77" s="13">
        <v>1520001</v>
      </c>
      <c r="E77" s="27" t="s">
        <v>122</v>
      </c>
      <c r="F77" s="13">
        <v>10</v>
      </c>
      <c r="G77" s="13" t="s">
        <v>20</v>
      </c>
      <c r="H77" s="13" t="s">
        <v>21</v>
      </c>
      <c r="I77" s="13" t="s">
        <v>22</v>
      </c>
      <c r="J77" s="24" t="s">
        <v>159</v>
      </c>
      <c r="K77" s="24" t="s">
        <v>278</v>
      </c>
      <c r="L77" s="24" t="s">
        <v>73</v>
      </c>
      <c r="M77" s="21">
        <v>45349</v>
      </c>
      <c r="N77" s="21">
        <v>45364</v>
      </c>
      <c r="O77" s="24" t="s">
        <v>338</v>
      </c>
      <c r="P77" s="21">
        <v>45364</v>
      </c>
      <c r="Q77" s="17">
        <v>2041.67</v>
      </c>
    </row>
    <row r="78" spans="2:17" x14ac:dyDescent="0.25">
      <c r="B78" s="12">
        <v>2023</v>
      </c>
      <c r="C78" s="13" t="s">
        <v>18</v>
      </c>
      <c r="D78" s="13">
        <v>1520001</v>
      </c>
      <c r="E78" s="27" t="s">
        <v>122</v>
      </c>
      <c r="F78" s="13">
        <v>10</v>
      </c>
      <c r="G78" s="13" t="s">
        <v>20</v>
      </c>
      <c r="H78" s="13" t="s">
        <v>21</v>
      </c>
      <c r="I78" s="13" t="s">
        <v>22</v>
      </c>
      <c r="J78" s="24" t="s">
        <v>159</v>
      </c>
      <c r="K78" s="24" t="s">
        <v>318</v>
      </c>
      <c r="L78" s="24" t="s">
        <v>73</v>
      </c>
      <c r="M78" s="21">
        <v>45350</v>
      </c>
      <c r="N78" s="21">
        <v>45364</v>
      </c>
      <c r="O78" s="24" t="s">
        <v>339</v>
      </c>
      <c r="P78" s="21">
        <v>45364</v>
      </c>
      <c r="Q78" s="17">
        <v>394.49</v>
      </c>
    </row>
    <row r="79" spans="2:17" x14ac:dyDescent="0.25">
      <c r="B79" s="12">
        <v>2023</v>
      </c>
      <c r="C79" s="13" t="s">
        <v>18</v>
      </c>
      <c r="D79" s="13">
        <v>1520001</v>
      </c>
      <c r="E79" s="30" t="s">
        <v>295</v>
      </c>
      <c r="F79" s="13">
        <v>10</v>
      </c>
      <c r="G79" s="13" t="s">
        <v>20</v>
      </c>
      <c r="H79" s="13" t="s">
        <v>21</v>
      </c>
      <c r="I79" s="13" t="s">
        <v>22</v>
      </c>
      <c r="J79" s="31" t="s">
        <v>348</v>
      </c>
      <c r="K79" s="24" t="s">
        <v>318</v>
      </c>
      <c r="L79" s="24" t="s">
        <v>73</v>
      </c>
      <c r="M79" s="21">
        <v>45350</v>
      </c>
      <c r="N79" s="21">
        <v>45364</v>
      </c>
      <c r="O79" s="24" t="s">
        <v>352</v>
      </c>
      <c r="P79" s="21">
        <v>45363</v>
      </c>
      <c r="Q79" s="17">
        <v>394.03</v>
      </c>
    </row>
    <row r="80" spans="2:17" x14ac:dyDescent="0.25">
      <c r="B80" s="12">
        <v>2023</v>
      </c>
      <c r="C80" s="13" t="s">
        <v>18</v>
      </c>
      <c r="D80" s="13">
        <v>1520001</v>
      </c>
      <c r="E80" s="30" t="s">
        <v>219</v>
      </c>
      <c r="F80" s="13">
        <v>10</v>
      </c>
      <c r="G80" s="13" t="s">
        <v>20</v>
      </c>
      <c r="H80" s="13" t="s">
        <v>21</v>
      </c>
      <c r="I80" s="13" t="s">
        <v>22</v>
      </c>
      <c r="J80" s="24" t="s">
        <v>182</v>
      </c>
      <c r="K80" s="24" t="s">
        <v>318</v>
      </c>
      <c r="L80" s="24" t="s">
        <v>73</v>
      </c>
      <c r="M80" s="21">
        <v>45350</v>
      </c>
      <c r="N80" s="21">
        <v>45364</v>
      </c>
      <c r="O80" s="24" t="s">
        <v>153</v>
      </c>
      <c r="P80" s="21">
        <v>45364</v>
      </c>
      <c r="Q80" s="17">
        <v>394.47</v>
      </c>
    </row>
    <row r="81" spans="2:17" x14ac:dyDescent="0.25">
      <c r="B81" s="12">
        <v>2023</v>
      </c>
      <c r="C81" s="13" t="s">
        <v>18</v>
      </c>
      <c r="D81" s="13">
        <v>1520001</v>
      </c>
      <c r="E81" s="30" t="s">
        <v>120</v>
      </c>
      <c r="F81" s="13">
        <v>10</v>
      </c>
      <c r="G81" s="13" t="s">
        <v>20</v>
      </c>
      <c r="H81" s="13" t="s">
        <v>21</v>
      </c>
      <c r="I81" s="13" t="s">
        <v>22</v>
      </c>
      <c r="J81" s="24" t="s">
        <v>255</v>
      </c>
      <c r="K81" s="24" t="s">
        <v>318</v>
      </c>
      <c r="L81" s="24" t="s">
        <v>73</v>
      </c>
      <c r="M81" s="21">
        <v>45350</v>
      </c>
      <c r="N81" s="21">
        <v>45364</v>
      </c>
      <c r="O81" s="24" t="s">
        <v>368</v>
      </c>
      <c r="P81" s="21">
        <v>45364</v>
      </c>
      <c r="Q81" s="17">
        <v>788.06</v>
      </c>
    </row>
    <row r="82" spans="2:17" x14ac:dyDescent="0.25">
      <c r="B82" s="12">
        <v>2023</v>
      </c>
      <c r="C82" s="13" t="s">
        <v>18</v>
      </c>
      <c r="D82" s="13">
        <v>1520001</v>
      </c>
      <c r="E82" s="27" t="s">
        <v>219</v>
      </c>
      <c r="F82" s="13">
        <v>10</v>
      </c>
      <c r="G82" s="13" t="s">
        <v>26</v>
      </c>
      <c r="H82" s="13" t="s">
        <v>32</v>
      </c>
      <c r="I82" s="13" t="s">
        <v>65</v>
      </c>
      <c r="J82" s="24" t="s">
        <v>403</v>
      </c>
      <c r="K82" s="24" t="s">
        <v>405</v>
      </c>
      <c r="L82" s="24" t="s">
        <v>73</v>
      </c>
      <c r="M82" s="21">
        <v>45342</v>
      </c>
      <c r="N82" s="21">
        <v>45351</v>
      </c>
      <c r="O82" s="24" t="s">
        <v>97</v>
      </c>
      <c r="P82" s="21">
        <v>45371</v>
      </c>
      <c r="Q82" s="17">
        <v>3.08</v>
      </c>
    </row>
    <row r="83" spans="2:17" x14ac:dyDescent="0.25">
      <c r="B83" s="28">
        <v>2023</v>
      </c>
      <c r="C83" s="29" t="s">
        <v>18</v>
      </c>
      <c r="D83" s="29">
        <v>1520001</v>
      </c>
      <c r="E83" s="30" t="s">
        <v>19</v>
      </c>
      <c r="F83" s="29">
        <v>10</v>
      </c>
      <c r="G83" s="29" t="s">
        <v>26</v>
      </c>
      <c r="H83" s="29" t="s">
        <v>32</v>
      </c>
      <c r="I83" s="29" t="s">
        <v>65</v>
      </c>
      <c r="J83" s="31" t="s">
        <v>227</v>
      </c>
      <c r="K83" s="31" t="s">
        <v>405</v>
      </c>
      <c r="L83" s="31" t="s">
        <v>73</v>
      </c>
      <c r="M83" s="32">
        <v>45342</v>
      </c>
      <c r="N83" s="32">
        <v>45351</v>
      </c>
      <c r="O83" s="31" t="s">
        <v>106</v>
      </c>
      <c r="P83" s="32">
        <v>45371</v>
      </c>
      <c r="Q83" s="33">
        <v>9.24</v>
      </c>
    </row>
    <row r="84" spans="2:17" x14ac:dyDescent="0.25">
      <c r="B84" s="28">
        <v>2023</v>
      </c>
      <c r="C84" s="29" t="s">
        <v>18</v>
      </c>
      <c r="D84" s="29">
        <v>1520001</v>
      </c>
      <c r="E84" s="30" t="s">
        <v>19</v>
      </c>
      <c r="F84" s="29">
        <v>10</v>
      </c>
      <c r="G84" s="29" t="s">
        <v>26</v>
      </c>
      <c r="H84" s="29" t="s">
        <v>32</v>
      </c>
      <c r="I84" s="29" t="s">
        <v>65</v>
      </c>
      <c r="J84" s="31" t="s">
        <v>157</v>
      </c>
      <c r="K84" s="31" t="s">
        <v>405</v>
      </c>
      <c r="L84" s="31" t="s">
        <v>73</v>
      </c>
      <c r="M84" s="32">
        <v>45342</v>
      </c>
      <c r="N84" s="32">
        <v>45351</v>
      </c>
      <c r="O84" s="31" t="s">
        <v>262</v>
      </c>
      <c r="P84" s="32">
        <v>45362</v>
      </c>
      <c r="Q84" s="33">
        <v>6.17</v>
      </c>
    </row>
    <row r="85" spans="2:17" x14ac:dyDescent="0.25">
      <c r="B85" s="12">
        <v>2021</v>
      </c>
      <c r="C85" s="13" t="s">
        <v>18</v>
      </c>
      <c r="D85" s="13">
        <v>1520001</v>
      </c>
      <c r="E85" s="27" t="s">
        <v>19</v>
      </c>
      <c r="F85" s="13">
        <v>10</v>
      </c>
      <c r="G85" s="13" t="s">
        <v>26</v>
      </c>
      <c r="H85" s="13" t="s">
        <v>30</v>
      </c>
      <c r="I85" s="13" t="s">
        <v>31</v>
      </c>
      <c r="J85" s="24" t="s">
        <v>38</v>
      </c>
      <c r="K85" s="24" t="s">
        <v>75</v>
      </c>
      <c r="L85" s="24" t="s">
        <v>76</v>
      </c>
      <c r="M85" s="21">
        <v>45391</v>
      </c>
      <c r="N85" s="21">
        <f>Tabela8[[#This Row],[44440]]+30</f>
        <v>45421</v>
      </c>
      <c r="O85" s="24" t="s">
        <v>77</v>
      </c>
      <c r="P85" s="21">
        <v>45414</v>
      </c>
      <c r="Q85" s="17">
        <v>4219.51</v>
      </c>
    </row>
    <row r="86" spans="2:17" x14ac:dyDescent="0.25">
      <c r="B86" s="12">
        <v>2021</v>
      </c>
      <c r="C86" s="13" t="s">
        <v>18</v>
      </c>
      <c r="D86" s="13">
        <v>1520001</v>
      </c>
      <c r="E86" s="27" t="s">
        <v>19</v>
      </c>
      <c r="F86" s="13">
        <v>10</v>
      </c>
      <c r="G86" s="13" t="s">
        <v>26</v>
      </c>
      <c r="H86" s="13" t="s">
        <v>33</v>
      </c>
      <c r="I86" s="13" t="s">
        <v>34</v>
      </c>
      <c r="J86" s="24" t="s">
        <v>24</v>
      </c>
      <c r="K86" s="24" t="s">
        <v>90</v>
      </c>
      <c r="L86" s="24" t="s">
        <v>76</v>
      </c>
      <c r="M86" s="21">
        <v>45391</v>
      </c>
      <c r="N86" s="21">
        <f>Tabela8[[#This Row],[44440]]+30</f>
        <v>45421</v>
      </c>
      <c r="O86" s="24" t="s">
        <v>91</v>
      </c>
      <c r="P86" s="21">
        <v>45421</v>
      </c>
      <c r="Q86" s="17">
        <v>31.82</v>
      </c>
    </row>
    <row r="87" spans="2:17" x14ac:dyDescent="0.25">
      <c r="B87" s="12">
        <v>2021</v>
      </c>
      <c r="C87" s="13" t="s">
        <v>18</v>
      </c>
      <c r="D87" s="13">
        <v>1520001</v>
      </c>
      <c r="E87" s="27" t="s">
        <v>119</v>
      </c>
      <c r="F87" s="13">
        <v>10</v>
      </c>
      <c r="G87" s="13" t="s">
        <v>35</v>
      </c>
      <c r="H87" s="13" t="s">
        <v>36</v>
      </c>
      <c r="I87" s="13" t="s">
        <v>37</v>
      </c>
      <c r="J87" s="24" t="s">
        <v>110</v>
      </c>
      <c r="K87" s="24" t="s">
        <v>113</v>
      </c>
      <c r="L87" s="24" t="s">
        <v>76</v>
      </c>
      <c r="M87" s="21">
        <v>45393</v>
      </c>
      <c r="N87" s="21">
        <f>Tabela8[[#This Row],[44440]]+30</f>
        <v>45423</v>
      </c>
      <c r="O87" s="24" t="s">
        <v>114</v>
      </c>
      <c r="P87" s="21">
        <v>45399</v>
      </c>
      <c r="Q87" s="17">
        <v>1144.5999999999999</v>
      </c>
    </row>
    <row r="88" spans="2:17" x14ac:dyDescent="0.25">
      <c r="B88" s="12">
        <v>2021</v>
      </c>
      <c r="C88" s="13" t="s">
        <v>18</v>
      </c>
      <c r="D88" s="13">
        <v>1520001</v>
      </c>
      <c r="E88" s="27" t="s">
        <v>19</v>
      </c>
      <c r="F88" s="13">
        <v>10</v>
      </c>
      <c r="G88" s="13" t="s">
        <v>45</v>
      </c>
      <c r="H88" s="13" t="s">
        <v>49</v>
      </c>
      <c r="I88" s="13" t="s">
        <v>50</v>
      </c>
      <c r="J88" s="24" t="s">
        <v>39</v>
      </c>
      <c r="K88" s="24" t="s">
        <v>387</v>
      </c>
      <c r="L88" s="24" t="s">
        <v>76</v>
      </c>
      <c r="M88" s="21">
        <v>45397</v>
      </c>
      <c r="N88" s="21">
        <v>45406</v>
      </c>
      <c r="O88" s="24" t="s">
        <v>388</v>
      </c>
      <c r="P88" s="21">
        <v>45406</v>
      </c>
      <c r="Q88" s="17">
        <v>26.27</v>
      </c>
    </row>
    <row r="89" spans="2:17" x14ac:dyDescent="0.25">
      <c r="B89" s="12">
        <v>2021</v>
      </c>
      <c r="C89" s="13" t="s">
        <v>18</v>
      </c>
      <c r="D89" s="13">
        <v>1520001</v>
      </c>
      <c r="E89" s="27" t="s">
        <v>19</v>
      </c>
      <c r="F89" s="13">
        <v>10</v>
      </c>
      <c r="G89" s="13" t="s">
        <v>45</v>
      </c>
      <c r="H89" s="13" t="s">
        <v>49</v>
      </c>
      <c r="I89" s="13" t="s">
        <v>50</v>
      </c>
      <c r="J89" s="24" t="s">
        <v>39</v>
      </c>
      <c r="K89" s="24" t="s">
        <v>389</v>
      </c>
      <c r="L89" s="24" t="s">
        <v>76</v>
      </c>
      <c r="M89" s="21">
        <v>45397</v>
      </c>
      <c r="N89" s="21">
        <v>45406</v>
      </c>
      <c r="O89" s="24" t="s">
        <v>390</v>
      </c>
      <c r="P89" s="21">
        <v>45406</v>
      </c>
      <c r="Q89" s="17">
        <v>26.96</v>
      </c>
    </row>
    <row r="90" spans="2:17" x14ac:dyDescent="0.25">
      <c r="B90" s="12">
        <v>2021</v>
      </c>
      <c r="C90" s="13" t="s">
        <v>18</v>
      </c>
      <c r="D90" s="13">
        <v>1520001</v>
      </c>
      <c r="E90" s="27" t="s">
        <v>123</v>
      </c>
      <c r="F90" s="13">
        <v>10</v>
      </c>
      <c r="G90" s="13" t="s">
        <v>45</v>
      </c>
      <c r="H90" s="13" t="s">
        <v>48</v>
      </c>
      <c r="I90" s="13" t="s">
        <v>56</v>
      </c>
      <c r="J90" s="24" t="s">
        <v>53</v>
      </c>
      <c r="K90" s="24" t="s">
        <v>128</v>
      </c>
      <c r="L90" s="24" t="s">
        <v>76</v>
      </c>
      <c r="M90" s="21">
        <v>45383</v>
      </c>
      <c r="N90" s="21">
        <v>45408</v>
      </c>
      <c r="O90" s="24" t="s">
        <v>129</v>
      </c>
      <c r="P90" s="21">
        <v>45407</v>
      </c>
      <c r="Q90" s="17">
        <v>888.7</v>
      </c>
    </row>
    <row r="91" spans="2:17" x14ac:dyDescent="0.25">
      <c r="B91" s="12">
        <v>2024</v>
      </c>
      <c r="C91" s="13" t="s">
        <v>18</v>
      </c>
      <c r="D91" s="13">
        <v>1520001</v>
      </c>
      <c r="E91" s="27" t="s">
        <v>19</v>
      </c>
      <c r="F91" s="13">
        <v>10</v>
      </c>
      <c r="G91" s="13" t="s">
        <v>51</v>
      </c>
      <c r="H91" s="13" t="s">
        <v>52</v>
      </c>
      <c r="I91" s="13" t="s">
        <v>140</v>
      </c>
      <c r="J91" s="24" t="s">
        <v>141</v>
      </c>
      <c r="K91" s="24" t="s">
        <v>142</v>
      </c>
      <c r="L91" s="24" t="s">
        <v>76</v>
      </c>
      <c r="M91" s="21">
        <v>45394</v>
      </c>
      <c r="N91" s="21">
        <f>Tabela8[[#This Row],[44440]]+30</f>
        <v>45424</v>
      </c>
      <c r="O91" s="24" t="s">
        <v>143</v>
      </c>
      <c r="P91" s="21">
        <v>45422</v>
      </c>
      <c r="Q91" s="17">
        <v>275682</v>
      </c>
    </row>
    <row r="92" spans="2:17" x14ac:dyDescent="0.25">
      <c r="B92" s="12">
        <v>2023</v>
      </c>
      <c r="C92" s="13" t="s">
        <v>18</v>
      </c>
      <c r="D92" s="13">
        <v>1520001</v>
      </c>
      <c r="E92" s="27" t="s">
        <v>136</v>
      </c>
      <c r="F92" s="13">
        <v>10</v>
      </c>
      <c r="G92" s="13" t="s">
        <v>45</v>
      </c>
      <c r="H92" s="13" t="s">
        <v>46</v>
      </c>
      <c r="I92" s="13" t="s">
        <v>47</v>
      </c>
      <c r="J92" s="24" t="s">
        <v>153</v>
      </c>
      <c r="K92" s="24" t="s">
        <v>66</v>
      </c>
      <c r="L92" s="24" t="s">
        <v>76</v>
      </c>
      <c r="M92" s="21">
        <v>45393</v>
      </c>
      <c r="N92" s="21">
        <f>Tabela8[[#This Row],[44440]]+10</f>
        <v>45403</v>
      </c>
      <c r="O92" s="24" t="s">
        <v>163</v>
      </c>
      <c r="P92" s="21">
        <v>45401</v>
      </c>
      <c r="Q92" s="17">
        <v>3312.07</v>
      </c>
    </row>
    <row r="93" spans="2:17" x14ac:dyDescent="0.25">
      <c r="B93" s="12">
        <v>2023</v>
      </c>
      <c r="C93" s="13" t="s">
        <v>18</v>
      </c>
      <c r="D93" s="13">
        <v>1520001</v>
      </c>
      <c r="E93" s="27" t="s">
        <v>136</v>
      </c>
      <c r="F93" s="13">
        <v>10</v>
      </c>
      <c r="G93" s="13" t="s">
        <v>45</v>
      </c>
      <c r="H93" s="13" t="s">
        <v>46</v>
      </c>
      <c r="I93" s="13" t="s">
        <v>47</v>
      </c>
      <c r="J93" s="24" t="s">
        <v>153</v>
      </c>
      <c r="K93" s="24" t="s">
        <v>164</v>
      </c>
      <c r="L93" s="24" t="s">
        <v>76</v>
      </c>
      <c r="M93" s="21">
        <v>45393</v>
      </c>
      <c r="N93" s="21">
        <f>Tabela8[[#This Row],[44440]]+10</f>
        <v>45403</v>
      </c>
      <c r="O93" s="24" t="s">
        <v>165</v>
      </c>
      <c r="P93" s="21">
        <v>45401</v>
      </c>
      <c r="Q93" s="17">
        <v>374.4</v>
      </c>
    </row>
    <row r="94" spans="2:17" x14ac:dyDescent="0.25">
      <c r="B94" s="12">
        <v>2023</v>
      </c>
      <c r="C94" s="13" t="s">
        <v>18</v>
      </c>
      <c r="D94" s="13">
        <v>1520001</v>
      </c>
      <c r="E94" s="27" t="s">
        <v>121</v>
      </c>
      <c r="F94" s="13">
        <v>10</v>
      </c>
      <c r="G94" s="13" t="s">
        <v>45</v>
      </c>
      <c r="H94" s="13" t="s">
        <v>46</v>
      </c>
      <c r="I94" s="13" t="s">
        <v>47</v>
      </c>
      <c r="J94" s="24" t="s">
        <v>42</v>
      </c>
      <c r="K94" s="24" t="s">
        <v>67</v>
      </c>
      <c r="L94" s="24" t="s">
        <v>76</v>
      </c>
      <c r="M94" s="21">
        <v>45394</v>
      </c>
      <c r="N94" s="21">
        <f>Tabela8[[#This Row],[44440]]+10</f>
        <v>45404</v>
      </c>
      <c r="O94" s="24" t="s">
        <v>183</v>
      </c>
      <c r="P94" s="21">
        <v>45411</v>
      </c>
      <c r="Q94" s="17">
        <v>20493.62</v>
      </c>
    </row>
    <row r="95" spans="2:17" x14ac:dyDescent="0.25">
      <c r="B95" s="12">
        <v>2023</v>
      </c>
      <c r="C95" s="13" t="s">
        <v>18</v>
      </c>
      <c r="D95" s="13">
        <v>1520001</v>
      </c>
      <c r="E95" s="27" t="s">
        <v>192</v>
      </c>
      <c r="F95" s="13">
        <v>95</v>
      </c>
      <c r="G95" s="13" t="s">
        <v>45</v>
      </c>
      <c r="H95" s="13" t="s">
        <v>46</v>
      </c>
      <c r="I95" s="13" t="s">
        <v>47</v>
      </c>
      <c r="J95" s="24" t="s">
        <v>191</v>
      </c>
      <c r="K95" s="24" t="s">
        <v>197</v>
      </c>
      <c r="L95" s="24" t="s">
        <v>76</v>
      </c>
      <c r="M95" s="21">
        <v>45393</v>
      </c>
      <c r="N95" s="21">
        <f>Tabela8[[#This Row],[44440]]+10</f>
        <v>45403</v>
      </c>
      <c r="O95" s="24" t="s">
        <v>198</v>
      </c>
      <c r="P95" s="21">
        <v>45401</v>
      </c>
      <c r="Q95" s="17">
        <v>2148</v>
      </c>
    </row>
    <row r="96" spans="2:17" x14ac:dyDescent="0.25">
      <c r="B96" s="12">
        <v>2023</v>
      </c>
      <c r="C96" s="13" t="s">
        <v>18</v>
      </c>
      <c r="D96" s="13">
        <v>1520001</v>
      </c>
      <c r="E96" s="27" t="s">
        <v>122</v>
      </c>
      <c r="F96" s="13">
        <v>10</v>
      </c>
      <c r="G96" s="13" t="s">
        <v>45</v>
      </c>
      <c r="H96" s="13" t="s">
        <v>46</v>
      </c>
      <c r="I96" s="13" t="s">
        <v>47</v>
      </c>
      <c r="J96" s="24" t="s">
        <v>54</v>
      </c>
      <c r="K96" s="24" t="s">
        <v>197</v>
      </c>
      <c r="L96" s="24" t="s">
        <v>76</v>
      </c>
      <c r="M96" s="21">
        <v>45393</v>
      </c>
      <c r="N96" s="21">
        <f>Tabela8[[#This Row],[44440]]+10</f>
        <v>45403</v>
      </c>
      <c r="O96" s="24" t="s">
        <v>208</v>
      </c>
      <c r="P96" s="21">
        <v>45401</v>
      </c>
      <c r="Q96" s="17">
        <v>5337.7</v>
      </c>
    </row>
    <row r="97" spans="2:17" x14ac:dyDescent="0.25">
      <c r="B97" s="12">
        <v>2023</v>
      </c>
      <c r="C97" s="13" t="s">
        <v>18</v>
      </c>
      <c r="D97" s="13">
        <v>1520001</v>
      </c>
      <c r="E97" s="27" t="s">
        <v>121</v>
      </c>
      <c r="F97" s="13">
        <v>10</v>
      </c>
      <c r="G97" s="13" t="s">
        <v>45</v>
      </c>
      <c r="H97" s="13" t="s">
        <v>46</v>
      </c>
      <c r="I97" s="13" t="s">
        <v>47</v>
      </c>
      <c r="J97" s="24" t="s">
        <v>212</v>
      </c>
      <c r="K97" s="24" t="s">
        <v>197</v>
      </c>
      <c r="L97" s="24" t="s">
        <v>76</v>
      </c>
      <c r="M97" s="21">
        <v>45394</v>
      </c>
      <c r="N97" s="21">
        <f>Tabela8[[#This Row],[44440]]+10</f>
        <v>45404</v>
      </c>
      <c r="O97" s="24" t="s">
        <v>214</v>
      </c>
      <c r="P97" s="21">
        <v>45411</v>
      </c>
      <c r="Q97" s="17">
        <v>776</v>
      </c>
    </row>
    <row r="98" spans="2:17" x14ac:dyDescent="0.25">
      <c r="B98" s="12">
        <v>2023</v>
      </c>
      <c r="C98" s="13" t="s">
        <v>18</v>
      </c>
      <c r="D98" s="13">
        <v>1520001</v>
      </c>
      <c r="E98" s="27" t="s">
        <v>219</v>
      </c>
      <c r="F98" s="13">
        <v>10</v>
      </c>
      <c r="G98" s="13" t="s">
        <v>45</v>
      </c>
      <c r="H98" s="13" t="s">
        <v>46</v>
      </c>
      <c r="I98" s="13" t="s">
        <v>47</v>
      </c>
      <c r="J98" s="24" t="s">
        <v>125</v>
      </c>
      <c r="K98" s="24" t="s">
        <v>197</v>
      </c>
      <c r="L98" s="24" t="s">
        <v>76</v>
      </c>
      <c r="M98" s="21">
        <v>45394</v>
      </c>
      <c r="N98" s="21">
        <f>Tabela8[[#This Row],[44440]]+10</f>
        <v>45404</v>
      </c>
      <c r="O98" s="24" t="s">
        <v>222</v>
      </c>
      <c r="P98" s="21">
        <v>45401</v>
      </c>
      <c r="Q98" s="17">
        <v>416</v>
      </c>
    </row>
    <row r="99" spans="2:17" x14ac:dyDescent="0.25">
      <c r="B99" s="12">
        <v>2023</v>
      </c>
      <c r="C99" s="13" t="s">
        <v>18</v>
      </c>
      <c r="D99" s="13">
        <v>1520001</v>
      </c>
      <c r="E99" s="27" t="s">
        <v>123</v>
      </c>
      <c r="F99" s="13">
        <v>10</v>
      </c>
      <c r="G99" s="13" t="s">
        <v>45</v>
      </c>
      <c r="H99" s="13" t="s">
        <v>46</v>
      </c>
      <c r="I99" s="13" t="s">
        <v>47</v>
      </c>
      <c r="J99" s="24" t="s">
        <v>226</v>
      </c>
      <c r="K99" s="24" t="s">
        <v>197</v>
      </c>
      <c r="L99" s="24" t="s">
        <v>76</v>
      </c>
      <c r="M99" s="21">
        <v>45394</v>
      </c>
      <c r="N99" s="21">
        <f>Tabela8[[#This Row],[44440]]+10</f>
        <v>45404</v>
      </c>
      <c r="O99" s="24" t="s">
        <v>229</v>
      </c>
      <c r="P99" s="21">
        <v>45401</v>
      </c>
      <c r="Q99" s="17">
        <v>956</v>
      </c>
    </row>
    <row r="100" spans="2:17" x14ac:dyDescent="0.25">
      <c r="B100" s="12">
        <v>2023</v>
      </c>
      <c r="C100" s="13" t="s">
        <v>18</v>
      </c>
      <c r="D100" s="13">
        <v>1520001</v>
      </c>
      <c r="E100" s="27" t="s">
        <v>233</v>
      </c>
      <c r="F100" s="13">
        <v>10</v>
      </c>
      <c r="G100" s="13" t="s">
        <v>45</v>
      </c>
      <c r="H100" s="13" t="s">
        <v>46</v>
      </c>
      <c r="I100" s="13" t="s">
        <v>47</v>
      </c>
      <c r="J100" s="24" t="s">
        <v>234</v>
      </c>
      <c r="K100" s="24" t="s">
        <v>197</v>
      </c>
      <c r="L100" s="24" t="s">
        <v>76</v>
      </c>
      <c r="M100" s="21">
        <v>45394</v>
      </c>
      <c r="N100" s="21">
        <f>Tabela8[[#This Row],[44440]]+10</f>
        <v>45404</v>
      </c>
      <c r="O100" s="24" t="s">
        <v>237</v>
      </c>
      <c r="P100" s="21">
        <v>45401</v>
      </c>
      <c r="Q100" s="17">
        <v>596</v>
      </c>
    </row>
    <row r="101" spans="2:17" x14ac:dyDescent="0.25">
      <c r="B101" s="12">
        <v>2023</v>
      </c>
      <c r="C101" s="13" t="s">
        <v>18</v>
      </c>
      <c r="D101" s="13">
        <v>1520001</v>
      </c>
      <c r="E101" s="27" t="s">
        <v>136</v>
      </c>
      <c r="F101" s="13">
        <v>10</v>
      </c>
      <c r="G101" s="13" t="s">
        <v>45</v>
      </c>
      <c r="H101" s="13" t="s">
        <v>46</v>
      </c>
      <c r="I101" s="13" t="s">
        <v>47</v>
      </c>
      <c r="J101" s="24" t="s">
        <v>240</v>
      </c>
      <c r="K101" s="24" t="s">
        <v>246</v>
      </c>
      <c r="L101" s="24" t="s">
        <v>76</v>
      </c>
      <c r="M101" s="21">
        <v>45393</v>
      </c>
      <c r="N101" s="21">
        <f>Tabela8[[#This Row],[44440]]+10</f>
        <v>45403</v>
      </c>
      <c r="O101" s="24" t="s">
        <v>247</v>
      </c>
      <c r="P101" s="21">
        <v>45401</v>
      </c>
      <c r="Q101" s="17">
        <v>1194.3699999999999</v>
      </c>
    </row>
    <row r="102" spans="2:17" x14ac:dyDescent="0.25">
      <c r="B102" s="12">
        <v>2023</v>
      </c>
      <c r="C102" s="13" t="s">
        <v>18</v>
      </c>
      <c r="D102" s="13">
        <v>1520001</v>
      </c>
      <c r="E102" s="27" t="s">
        <v>123</v>
      </c>
      <c r="F102" s="13">
        <v>10</v>
      </c>
      <c r="G102" s="13" t="s">
        <v>45</v>
      </c>
      <c r="H102" s="13" t="s">
        <v>46</v>
      </c>
      <c r="I102" s="13" t="s">
        <v>47</v>
      </c>
      <c r="J102" s="24" t="s">
        <v>234</v>
      </c>
      <c r="K102" s="24" t="s">
        <v>246</v>
      </c>
      <c r="L102" s="24" t="s">
        <v>76</v>
      </c>
      <c r="M102" s="21">
        <v>45393</v>
      </c>
      <c r="N102" s="21">
        <f>Tabela8[[#This Row],[44440]]+10</f>
        <v>45403</v>
      </c>
      <c r="O102" s="24" t="s">
        <v>199</v>
      </c>
      <c r="P102" s="21">
        <v>45401</v>
      </c>
      <c r="Q102" s="17">
        <v>4935.45</v>
      </c>
    </row>
    <row r="103" spans="2:17" x14ac:dyDescent="0.25">
      <c r="B103" s="12">
        <v>2023</v>
      </c>
      <c r="C103" s="13" t="s">
        <v>18</v>
      </c>
      <c r="D103" s="13">
        <v>1520001</v>
      </c>
      <c r="E103" s="27" t="s">
        <v>123</v>
      </c>
      <c r="F103" s="13">
        <v>10</v>
      </c>
      <c r="G103" s="13" t="s">
        <v>45</v>
      </c>
      <c r="H103" s="13" t="s">
        <v>46</v>
      </c>
      <c r="I103" s="13" t="s">
        <v>47</v>
      </c>
      <c r="J103" s="24" t="s">
        <v>262</v>
      </c>
      <c r="K103" s="24" t="s">
        <v>263</v>
      </c>
      <c r="L103" s="24" t="s">
        <v>76</v>
      </c>
      <c r="M103" s="21">
        <v>45401</v>
      </c>
      <c r="N103" s="21">
        <f>Tabela8[[#This Row],[44440]]+10</f>
        <v>45411</v>
      </c>
      <c r="O103" s="24" t="s">
        <v>264</v>
      </c>
      <c r="P103" s="21">
        <v>45415</v>
      </c>
      <c r="Q103" s="17">
        <v>6513</v>
      </c>
    </row>
    <row r="104" spans="2:17" x14ac:dyDescent="0.25">
      <c r="B104" s="12">
        <v>2023</v>
      </c>
      <c r="C104" s="13" t="s">
        <v>18</v>
      </c>
      <c r="D104" s="13">
        <v>1520001</v>
      </c>
      <c r="E104" s="27" t="s">
        <v>123</v>
      </c>
      <c r="F104" s="13">
        <v>10</v>
      </c>
      <c r="G104" s="13" t="s">
        <v>45</v>
      </c>
      <c r="H104" s="13" t="s">
        <v>46</v>
      </c>
      <c r="I104" s="13" t="s">
        <v>47</v>
      </c>
      <c r="J104" s="24" t="s">
        <v>265</v>
      </c>
      <c r="K104" s="24" t="s">
        <v>270</v>
      </c>
      <c r="L104" s="24" t="s">
        <v>76</v>
      </c>
      <c r="M104" s="21">
        <v>45393</v>
      </c>
      <c r="N104" s="21">
        <f>Tabela8[[#This Row],[44440]]+10</f>
        <v>45403</v>
      </c>
      <c r="O104" s="24" t="s">
        <v>271</v>
      </c>
      <c r="P104" s="21">
        <v>45401</v>
      </c>
      <c r="Q104" s="17">
        <v>17715.38</v>
      </c>
    </row>
    <row r="105" spans="2:17" x14ac:dyDescent="0.25">
      <c r="B105" s="12">
        <v>2023</v>
      </c>
      <c r="C105" s="13" t="s">
        <v>18</v>
      </c>
      <c r="D105" s="13">
        <v>1520001</v>
      </c>
      <c r="E105" s="27" t="s">
        <v>19</v>
      </c>
      <c r="F105" s="13">
        <v>10</v>
      </c>
      <c r="G105" s="13" t="s">
        <v>20</v>
      </c>
      <c r="H105" s="13" t="s">
        <v>23</v>
      </c>
      <c r="I105" s="13" t="s">
        <v>22</v>
      </c>
      <c r="J105" s="24" t="s">
        <v>277</v>
      </c>
      <c r="K105" s="24" t="s">
        <v>280</v>
      </c>
      <c r="L105" s="24" t="s">
        <v>76</v>
      </c>
      <c r="M105" s="21">
        <v>45383</v>
      </c>
      <c r="N105" s="21">
        <v>45392</v>
      </c>
      <c r="O105" s="24" t="s">
        <v>281</v>
      </c>
      <c r="P105" s="21">
        <v>45392</v>
      </c>
      <c r="Q105" s="17">
        <v>29105.919999999998</v>
      </c>
    </row>
    <row r="106" spans="2:17" x14ac:dyDescent="0.25">
      <c r="B106" s="12">
        <v>2023</v>
      </c>
      <c r="C106" s="13" t="s">
        <v>18</v>
      </c>
      <c r="D106" s="13">
        <v>1520001</v>
      </c>
      <c r="E106" s="27" t="s">
        <v>122</v>
      </c>
      <c r="F106" s="13">
        <v>10</v>
      </c>
      <c r="G106" s="13" t="s">
        <v>20</v>
      </c>
      <c r="H106" s="13" t="s">
        <v>23</v>
      </c>
      <c r="I106" s="13" t="s">
        <v>22</v>
      </c>
      <c r="J106" s="24" t="s">
        <v>288</v>
      </c>
      <c r="K106" s="24" t="s">
        <v>280</v>
      </c>
      <c r="L106" s="24" t="s">
        <v>76</v>
      </c>
      <c r="M106" s="21">
        <v>45383</v>
      </c>
      <c r="N106" s="21">
        <v>45392</v>
      </c>
      <c r="O106" s="24" t="s">
        <v>291</v>
      </c>
      <c r="P106" s="21">
        <v>45391</v>
      </c>
      <c r="Q106" s="17">
        <v>5543.31</v>
      </c>
    </row>
    <row r="107" spans="2:17" x14ac:dyDescent="0.25">
      <c r="B107" s="12">
        <v>2023</v>
      </c>
      <c r="C107" s="13" t="s">
        <v>18</v>
      </c>
      <c r="D107" s="13">
        <v>1520001</v>
      </c>
      <c r="E107" s="27" t="s">
        <v>295</v>
      </c>
      <c r="F107" s="13">
        <v>10</v>
      </c>
      <c r="G107" s="13" t="s">
        <v>20</v>
      </c>
      <c r="H107" s="13" t="s">
        <v>23</v>
      </c>
      <c r="I107" s="13" t="s">
        <v>22</v>
      </c>
      <c r="J107" s="24" t="s">
        <v>243</v>
      </c>
      <c r="K107" s="24" t="s">
        <v>280</v>
      </c>
      <c r="L107" s="24" t="s">
        <v>76</v>
      </c>
      <c r="M107" s="21">
        <v>45383</v>
      </c>
      <c r="N107" s="21">
        <v>45392</v>
      </c>
      <c r="O107" s="24" t="s">
        <v>297</v>
      </c>
      <c r="P107" s="21">
        <v>45392</v>
      </c>
      <c r="Q107" s="17">
        <v>5904.94</v>
      </c>
    </row>
    <row r="108" spans="2:17" x14ac:dyDescent="0.25">
      <c r="B108" s="12">
        <v>2023</v>
      </c>
      <c r="C108" s="13" t="s">
        <v>18</v>
      </c>
      <c r="D108" s="13">
        <v>1520001</v>
      </c>
      <c r="E108" s="27" t="s">
        <v>219</v>
      </c>
      <c r="F108" s="13">
        <v>10</v>
      </c>
      <c r="G108" s="13" t="s">
        <v>20</v>
      </c>
      <c r="H108" s="13" t="s">
        <v>23</v>
      </c>
      <c r="I108" s="13" t="s">
        <v>22</v>
      </c>
      <c r="J108" s="24" t="s">
        <v>245</v>
      </c>
      <c r="K108" s="24" t="s">
        <v>280</v>
      </c>
      <c r="L108" s="24" t="s">
        <v>76</v>
      </c>
      <c r="M108" s="21">
        <v>45383</v>
      </c>
      <c r="N108" s="21">
        <v>45392</v>
      </c>
      <c r="O108" s="24" t="s">
        <v>303</v>
      </c>
      <c r="P108" s="21">
        <v>45391</v>
      </c>
      <c r="Q108" s="17">
        <v>5936.31</v>
      </c>
    </row>
    <row r="109" spans="2:17" x14ac:dyDescent="0.25">
      <c r="B109" s="12">
        <v>2023</v>
      </c>
      <c r="C109" s="13" t="s">
        <v>18</v>
      </c>
      <c r="D109" s="13">
        <v>1520001</v>
      </c>
      <c r="E109" s="27" t="s">
        <v>120</v>
      </c>
      <c r="F109" s="13">
        <v>10</v>
      </c>
      <c r="G109" s="13" t="s">
        <v>20</v>
      </c>
      <c r="H109" s="13" t="s">
        <v>23</v>
      </c>
      <c r="I109" s="13" t="s">
        <v>22</v>
      </c>
      <c r="J109" s="24" t="s">
        <v>162</v>
      </c>
      <c r="K109" s="24" t="s">
        <v>280</v>
      </c>
      <c r="L109" s="24" t="s">
        <v>76</v>
      </c>
      <c r="M109" s="21">
        <v>45383</v>
      </c>
      <c r="N109" s="21">
        <v>45392</v>
      </c>
      <c r="O109" s="24" t="s">
        <v>308</v>
      </c>
      <c r="P109" s="21">
        <v>45391</v>
      </c>
      <c r="Q109" s="17">
        <v>11806.04</v>
      </c>
    </row>
    <row r="110" spans="2:17" x14ac:dyDescent="0.25">
      <c r="B110" s="12">
        <v>2023</v>
      </c>
      <c r="C110" s="13" t="s">
        <v>18</v>
      </c>
      <c r="D110" s="13">
        <v>1520001</v>
      </c>
      <c r="E110" s="27" t="s">
        <v>19</v>
      </c>
      <c r="F110" s="13">
        <v>10</v>
      </c>
      <c r="G110" s="13" t="s">
        <v>20</v>
      </c>
      <c r="H110" s="13" t="s">
        <v>21</v>
      </c>
      <c r="I110" s="13" t="s">
        <v>22</v>
      </c>
      <c r="J110" s="24" t="s">
        <v>312</v>
      </c>
      <c r="K110" s="24" t="s">
        <v>320</v>
      </c>
      <c r="L110" s="24" t="s">
        <v>76</v>
      </c>
      <c r="M110" s="21">
        <v>45383</v>
      </c>
      <c r="N110" s="21">
        <v>45392</v>
      </c>
      <c r="O110" s="24" t="s">
        <v>321</v>
      </c>
      <c r="P110" s="21">
        <v>45392</v>
      </c>
      <c r="Q110" s="17">
        <v>145.51</v>
      </c>
    </row>
    <row r="111" spans="2:17" x14ac:dyDescent="0.25">
      <c r="B111" s="12">
        <v>2023</v>
      </c>
      <c r="C111" s="13" t="s">
        <v>18</v>
      </c>
      <c r="D111" s="13">
        <v>1520001</v>
      </c>
      <c r="E111" s="27" t="s">
        <v>19</v>
      </c>
      <c r="F111" s="13">
        <v>10</v>
      </c>
      <c r="G111" s="13" t="s">
        <v>20</v>
      </c>
      <c r="H111" s="13" t="s">
        <v>21</v>
      </c>
      <c r="I111" s="13" t="s">
        <v>22</v>
      </c>
      <c r="J111" s="24" t="s">
        <v>312</v>
      </c>
      <c r="K111" s="24" t="s">
        <v>58</v>
      </c>
      <c r="L111" s="24" t="s">
        <v>76</v>
      </c>
      <c r="M111" s="21">
        <v>45383</v>
      </c>
      <c r="N111" s="21">
        <v>45415</v>
      </c>
      <c r="O111" s="24" t="s">
        <v>322</v>
      </c>
      <c r="P111" s="21">
        <v>45411</v>
      </c>
      <c r="Q111" s="17">
        <v>1843.94</v>
      </c>
    </row>
    <row r="112" spans="2:17" x14ac:dyDescent="0.25">
      <c r="B112" s="12">
        <v>2023</v>
      </c>
      <c r="C112" s="13" t="s">
        <v>18</v>
      </c>
      <c r="D112" s="13">
        <v>1520001</v>
      </c>
      <c r="E112" s="27" t="s">
        <v>19</v>
      </c>
      <c r="F112" s="13">
        <v>10</v>
      </c>
      <c r="G112" s="13" t="s">
        <v>20</v>
      </c>
      <c r="H112" s="13" t="s">
        <v>21</v>
      </c>
      <c r="I112" s="13" t="s">
        <v>22</v>
      </c>
      <c r="J112" s="24" t="s">
        <v>312</v>
      </c>
      <c r="K112" s="24" t="s">
        <v>280</v>
      </c>
      <c r="L112" s="24" t="s">
        <v>76</v>
      </c>
      <c r="M112" s="21">
        <v>45383</v>
      </c>
      <c r="N112" s="21">
        <v>45392</v>
      </c>
      <c r="O112" s="24" t="s">
        <v>323</v>
      </c>
      <c r="P112" s="21">
        <v>45392</v>
      </c>
      <c r="Q112" s="17">
        <v>1731.62</v>
      </c>
    </row>
    <row r="113" spans="2:17" x14ac:dyDescent="0.25">
      <c r="B113" s="12">
        <v>2023</v>
      </c>
      <c r="C113" s="13" t="s">
        <v>18</v>
      </c>
      <c r="D113" s="13">
        <v>1520001</v>
      </c>
      <c r="E113" s="27" t="s">
        <v>19</v>
      </c>
      <c r="F113" s="13">
        <v>10</v>
      </c>
      <c r="G113" s="13" t="s">
        <v>20</v>
      </c>
      <c r="H113" s="13" t="s">
        <v>21</v>
      </c>
      <c r="I113" s="13" t="s">
        <v>22</v>
      </c>
      <c r="J113" s="24" t="s">
        <v>312</v>
      </c>
      <c r="K113" s="24" t="s">
        <v>324</v>
      </c>
      <c r="L113" s="24" t="s">
        <v>76</v>
      </c>
      <c r="M113" s="21">
        <v>45384</v>
      </c>
      <c r="N113" s="21">
        <v>45392</v>
      </c>
      <c r="O113" s="24" t="s">
        <v>325</v>
      </c>
      <c r="P113" s="21">
        <v>45392</v>
      </c>
      <c r="Q113" s="17">
        <v>3348.34</v>
      </c>
    </row>
    <row r="114" spans="2:17" x14ac:dyDescent="0.25">
      <c r="B114" s="12">
        <v>2023</v>
      </c>
      <c r="C114" s="13" t="s">
        <v>18</v>
      </c>
      <c r="D114" s="13">
        <v>1520001</v>
      </c>
      <c r="E114" s="27" t="s">
        <v>122</v>
      </c>
      <c r="F114" s="13">
        <v>10</v>
      </c>
      <c r="G114" s="13" t="s">
        <v>20</v>
      </c>
      <c r="H114" s="13" t="s">
        <v>21</v>
      </c>
      <c r="I114" s="13" t="s">
        <v>22</v>
      </c>
      <c r="J114" s="24" t="s">
        <v>159</v>
      </c>
      <c r="K114" s="24" t="s">
        <v>320</v>
      </c>
      <c r="L114" s="24" t="s">
        <v>76</v>
      </c>
      <c r="M114" s="21">
        <v>45383</v>
      </c>
      <c r="N114" s="21">
        <v>45392</v>
      </c>
      <c r="O114" s="24" t="s">
        <v>29</v>
      </c>
      <c r="P114" s="21">
        <v>45391</v>
      </c>
      <c r="Q114" s="17">
        <v>33.19</v>
      </c>
    </row>
    <row r="115" spans="2:17" x14ac:dyDescent="0.25">
      <c r="B115" s="12">
        <v>2023</v>
      </c>
      <c r="C115" s="13" t="s">
        <v>18</v>
      </c>
      <c r="D115" s="13">
        <v>1520001</v>
      </c>
      <c r="E115" s="27" t="s">
        <v>122</v>
      </c>
      <c r="F115" s="13">
        <v>10</v>
      </c>
      <c r="G115" s="13" t="s">
        <v>20</v>
      </c>
      <c r="H115" s="13" t="s">
        <v>21</v>
      </c>
      <c r="I115" s="13" t="s">
        <v>22</v>
      </c>
      <c r="J115" s="24" t="s">
        <v>159</v>
      </c>
      <c r="K115" s="24" t="s">
        <v>58</v>
      </c>
      <c r="L115" s="24" t="s">
        <v>76</v>
      </c>
      <c r="M115" s="21">
        <v>45383</v>
      </c>
      <c r="N115" s="21">
        <v>45392</v>
      </c>
      <c r="O115" s="24" t="s">
        <v>340</v>
      </c>
      <c r="P115" s="21">
        <v>45391</v>
      </c>
      <c r="Q115" s="17">
        <v>386.67</v>
      </c>
    </row>
    <row r="116" spans="2:17" x14ac:dyDescent="0.25">
      <c r="B116" s="12">
        <v>2023</v>
      </c>
      <c r="C116" s="13" t="s">
        <v>18</v>
      </c>
      <c r="D116" s="13">
        <v>1520001</v>
      </c>
      <c r="E116" s="27" t="s">
        <v>122</v>
      </c>
      <c r="F116" s="13">
        <v>10</v>
      </c>
      <c r="G116" s="13" t="s">
        <v>20</v>
      </c>
      <c r="H116" s="13" t="s">
        <v>21</v>
      </c>
      <c r="I116" s="13" t="s">
        <v>22</v>
      </c>
      <c r="J116" s="24" t="s">
        <v>159</v>
      </c>
      <c r="K116" s="24" t="s">
        <v>280</v>
      </c>
      <c r="L116" s="24" t="s">
        <v>76</v>
      </c>
      <c r="M116" s="21">
        <v>45383</v>
      </c>
      <c r="N116" s="21">
        <v>45392</v>
      </c>
      <c r="O116" s="24" t="s">
        <v>341</v>
      </c>
      <c r="P116" s="21">
        <v>45391</v>
      </c>
      <c r="Q116" s="17">
        <v>1905.55</v>
      </c>
    </row>
    <row r="117" spans="2:17" x14ac:dyDescent="0.25">
      <c r="B117" s="12">
        <v>2023</v>
      </c>
      <c r="C117" s="13" t="s">
        <v>18</v>
      </c>
      <c r="D117" s="13">
        <v>1520001</v>
      </c>
      <c r="E117" s="27" t="s">
        <v>122</v>
      </c>
      <c r="F117" s="13">
        <v>10</v>
      </c>
      <c r="G117" s="13" t="s">
        <v>20</v>
      </c>
      <c r="H117" s="13" t="s">
        <v>21</v>
      </c>
      <c r="I117" s="13" t="s">
        <v>22</v>
      </c>
      <c r="J117" s="24" t="s">
        <v>159</v>
      </c>
      <c r="K117" s="24" t="s">
        <v>324</v>
      </c>
      <c r="L117" s="24" t="s">
        <v>76</v>
      </c>
      <c r="M117" s="21">
        <v>45384</v>
      </c>
      <c r="N117" s="21">
        <v>45392</v>
      </c>
      <c r="O117" s="24" t="s">
        <v>43</v>
      </c>
      <c r="P117" s="21">
        <v>45391</v>
      </c>
      <c r="Q117" s="17">
        <v>673.75</v>
      </c>
    </row>
    <row r="118" spans="2:17" x14ac:dyDescent="0.25">
      <c r="B118" s="12">
        <v>2023</v>
      </c>
      <c r="C118" s="13" t="s">
        <v>18</v>
      </c>
      <c r="D118" s="13">
        <v>1520001</v>
      </c>
      <c r="E118" s="30" t="s">
        <v>295</v>
      </c>
      <c r="F118" s="13">
        <v>10</v>
      </c>
      <c r="G118" s="13" t="s">
        <v>20</v>
      </c>
      <c r="H118" s="13" t="s">
        <v>21</v>
      </c>
      <c r="I118" s="13" t="s">
        <v>22</v>
      </c>
      <c r="J118" s="31" t="s">
        <v>348</v>
      </c>
      <c r="K118" s="24" t="s">
        <v>320</v>
      </c>
      <c r="L118" s="24" t="s">
        <v>76</v>
      </c>
      <c r="M118" s="21">
        <v>45383</v>
      </c>
      <c r="N118" s="21">
        <v>45392</v>
      </c>
      <c r="O118" s="24" t="s">
        <v>353</v>
      </c>
      <c r="P118" s="21">
        <v>45392</v>
      </c>
      <c r="Q118" s="17">
        <v>17.100000000000001</v>
      </c>
    </row>
    <row r="119" spans="2:17" x14ac:dyDescent="0.25">
      <c r="B119" s="12">
        <v>2023</v>
      </c>
      <c r="C119" s="13" t="s">
        <v>18</v>
      </c>
      <c r="D119" s="13">
        <v>1520001</v>
      </c>
      <c r="E119" s="30" t="s">
        <v>295</v>
      </c>
      <c r="F119" s="13">
        <v>10</v>
      </c>
      <c r="G119" s="13" t="s">
        <v>20</v>
      </c>
      <c r="H119" s="13" t="s">
        <v>21</v>
      </c>
      <c r="I119" s="13" t="s">
        <v>22</v>
      </c>
      <c r="J119" s="31" t="s">
        <v>348</v>
      </c>
      <c r="K119" s="24" t="s">
        <v>58</v>
      </c>
      <c r="L119" s="24" t="s">
        <v>76</v>
      </c>
      <c r="M119" s="21">
        <v>45383</v>
      </c>
      <c r="N119" s="21">
        <v>45392</v>
      </c>
      <c r="O119" s="24" t="s">
        <v>354</v>
      </c>
      <c r="P119" s="21">
        <v>45392</v>
      </c>
      <c r="Q119" s="17">
        <v>430.05</v>
      </c>
    </row>
    <row r="120" spans="2:17" x14ac:dyDescent="0.25">
      <c r="B120" s="12">
        <v>2023</v>
      </c>
      <c r="C120" s="13" t="s">
        <v>18</v>
      </c>
      <c r="D120" s="13">
        <v>1520001</v>
      </c>
      <c r="E120" s="30" t="s">
        <v>295</v>
      </c>
      <c r="F120" s="13">
        <v>10</v>
      </c>
      <c r="G120" s="13" t="s">
        <v>20</v>
      </c>
      <c r="H120" s="13" t="s">
        <v>21</v>
      </c>
      <c r="I120" s="13" t="s">
        <v>22</v>
      </c>
      <c r="J120" s="31" t="s">
        <v>348</v>
      </c>
      <c r="K120" s="24" t="s">
        <v>324</v>
      </c>
      <c r="L120" s="24" t="s">
        <v>76</v>
      </c>
      <c r="M120" s="21">
        <v>45384</v>
      </c>
      <c r="N120" s="21">
        <v>45392</v>
      </c>
      <c r="O120" s="24" t="s">
        <v>355</v>
      </c>
      <c r="P120" s="21">
        <v>45392</v>
      </c>
      <c r="Q120" s="17">
        <v>364.79</v>
      </c>
    </row>
    <row r="121" spans="2:17" x14ac:dyDescent="0.25">
      <c r="B121" s="39">
        <v>2023</v>
      </c>
      <c r="C121" s="40" t="s">
        <v>18</v>
      </c>
      <c r="D121" s="40">
        <v>1520001</v>
      </c>
      <c r="E121" s="30" t="s">
        <v>219</v>
      </c>
      <c r="F121" s="40">
        <v>10</v>
      </c>
      <c r="G121" s="40" t="s">
        <v>20</v>
      </c>
      <c r="H121" s="40" t="s">
        <v>21</v>
      </c>
      <c r="I121" s="40" t="s">
        <v>22</v>
      </c>
      <c r="J121" s="41" t="s">
        <v>182</v>
      </c>
      <c r="K121" s="41" t="s">
        <v>320</v>
      </c>
      <c r="L121" s="41" t="s">
        <v>76</v>
      </c>
      <c r="M121" s="42">
        <v>45383</v>
      </c>
      <c r="N121" s="42">
        <v>45392</v>
      </c>
      <c r="O121" s="41" t="s">
        <v>361</v>
      </c>
      <c r="P121" s="42">
        <v>45391</v>
      </c>
      <c r="Q121" s="43">
        <v>33.21</v>
      </c>
    </row>
    <row r="122" spans="2:17" x14ac:dyDescent="0.25">
      <c r="B122" s="12">
        <v>2023</v>
      </c>
      <c r="C122" s="13" t="s">
        <v>18</v>
      </c>
      <c r="D122" s="13">
        <v>1520001</v>
      </c>
      <c r="E122" s="30" t="s">
        <v>219</v>
      </c>
      <c r="F122" s="13">
        <v>10</v>
      </c>
      <c r="G122" s="13" t="s">
        <v>20</v>
      </c>
      <c r="H122" s="13" t="s">
        <v>21</v>
      </c>
      <c r="I122" s="13" t="s">
        <v>22</v>
      </c>
      <c r="J122" s="24" t="s">
        <v>182</v>
      </c>
      <c r="K122" s="24" t="s">
        <v>58</v>
      </c>
      <c r="L122" s="24" t="s">
        <v>76</v>
      </c>
      <c r="M122" s="21">
        <v>45383</v>
      </c>
      <c r="N122" s="21">
        <v>45392</v>
      </c>
      <c r="O122" s="24" t="s">
        <v>362</v>
      </c>
      <c r="P122" s="21">
        <v>45391</v>
      </c>
      <c r="Q122" s="17">
        <v>432.17</v>
      </c>
    </row>
    <row r="123" spans="2:17" x14ac:dyDescent="0.25">
      <c r="B123" s="12">
        <v>2023</v>
      </c>
      <c r="C123" s="13" t="s">
        <v>18</v>
      </c>
      <c r="D123" s="13">
        <v>1520001</v>
      </c>
      <c r="E123" s="30" t="s">
        <v>219</v>
      </c>
      <c r="F123" s="13">
        <v>10</v>
      </c>
      <c r="G123" s="13" t="s">
        <v>20</v>
      </c>
      <c r="H123" s="13" t="s">
        <v>21</v>
      </c>
      <c r="I123" s="13" t="s">
        <v>22</v>
      </c>
      <c r="J123" s="24" t="s">
        <v>182</v>
      </c>
      <c r="K123" s="24" t="s">
        <v>324</v>
      </c>
      <c r="L123" s="24" t="s">
        <v>76</v>
      </c>
      <c r="M123" s="21">
        <v>45384</v>
      </c>
      <c r="N123" s="21">
        <v>45392</v>
      </c>
      <c r="O123" s="24" t="s">
        <v>363</v>
      </c>
      <c r="P123" s="21">
        <v>45391</v>
      </c>
      <c r="Q123" s="17">
        <v>673.77</v>
      </c>
    </row>
    <row r="124" spans="2:17" x14ac:dyDescent="0.25">
      <c r="B124" s="12">
        <v>2023</v>
      </c>
      <c r="C124" s="13" t="s">
        <v>18</v>
      </c>
      <c r="D124" s="13">
        <v>1520001</v>
      </c>
      <c r="E124" s="30" t="s">
        <v>120</v>
      </c>
      <c r="F124" s="13">
        <v>10</v>
      </c>
      <c r="G124" s="13" t="s">
        <v>20</v>
      </c>
      <c r="H124" s="13" t="s">
        <v>21</v>
      </c>
      <c r="I124" s="13" t="s">
        <v>22</v>
      </c>
      <c r="J124" s="24" t="s">
        <v>255</v>
      </c>
      <c r="K124" s="24" t="s">
        <v>320</v>
      </c>
      <c r="L124" s="24" t="s">
        <v>76</v>
      </c>
      <c r="M124" s="21">
        <v>45383</v>
      </c>
      <c r="N124" s="21">
        <v>45392</v>
      </c>
      <c r="O124" s="24" t="s">
        <v>369</v>
      </c>
      <c r="P124" s="21">
        <v>45391</v>
      </c>
      <c r="Q124" s="17">
        <v>59.48</v>
      </c>
    </row>
    <row r="125" spans="2:17" x14ac:dyDescent="0.25">
      <c r="B125" s="12">
        <v>2023</v>
      </c>
      <c r="C125" s="13" t="s">
        <v>18</v>
      </c>
      <c r="D125" s="13">
        <v>1520001</v>
      </c>
      <c r="E125" s="30" t="s">
        <v>120</v>
      </c>
      <c r="F125" s="13">
        <v>10</v>
      </c>
      <c r="G125" s="13" t="s">
        <v>20</v>
      </c>
      <c r="H125" s="13" t="s">
        <v>21</v>
      </c>
      <c r="I125" s="13" t="s">
        <v>22</v>
      </c>
      <c r="J125" s="24" t="s">
        <v>255</v>
      </c>
      <c r="K125" s="24" t="s">
        <v>58</v>
      </c>
      <c r="L125" s="24" t="s">
        <v>76</v>
      </c>
      <c r="M125" s="21">
        <v>45383</v>
      </c>
      <c r="N125" s="21">
        <v>45392</v>
      </c>
      <c r="O125" s="24" t="s">
        <v>370</v>
      </c>
      <c r="P125" s="21">
        <v>45391</v>
      </c>
      <c r="Q125" s="17">
        <v>860.1</v>
      </c>
    </row>
    <row r="126" spans="2:17" x14ac:dyDescent="0.25">
      <c r="B126" s="12">
        <v>2023</v>
      </c>
      <c r="C126" s="13" t="s">
        <v>18</v>
      </c>
      <c r="D126" s="13">
        <v>1520001</v>
      </c>
      <c r="E126" s="30" t="s">
        <v>120</v>
      </c>
      <c r="F126" s="13">
        <v>10</v>
      </c>
      <c r="G126" s="13" t="s">
        <v>20</v>
      </c>
      <c r="H126" s="13" t="s">
        <v>21</v>
      </c>
      <c r="I126" s="13" t="s">
        <v>22</v>
      </c>
      <c r="J126" s="24" t="s">
        <v>255</v>
      </c>
      <c r="K126" s="24" t="s">
        <v>280</v>
      </c>
      <c r="L126" s="24" t="s">
        <v>76</v>
      </c>
      <c r="M126" s="21">
        <v>45377</v>
      </c>
      <c r="N126" s="21">
        <v>45392</v>
      </c>
      <c r="O126" s="24" t="s">
        <v>371</v>
      </c>
      <c r="P126" s="21">
        <v>45391</v>
      </c>
      <c r="Q126" s="17">
        <v>846.9</v>
      </c>
    </row>
    <row r="127" spans="2:17" x14ac:dyDescent="0.25">
      <c r="B127" s="39">
        <v>2023</v>
      </c>
      <c r="C127" s="40" t="s">
        <v>18</v>
      </c>
      <c r="D127" s="40">
        <v>1520001</v>
      </c>
      <c r="E127" s="30" t="s">
        <v>120</v>
      </c>
      <c r="F127" s="40">
        <v>10</v>
      </c>
      <c r="G127" s="40" t="s">
        <v>20</v>
      </c>
      <c r="H127" s="40" t="s">
        <v>21</v>
      </c>
      <c r="I127" s="40" t="s">
        <v>22</v>
      </c>
      <c r="J127" s="41" t="s">
        <v>255</v>
      </c>
      <c r="K127" s="41" t="s">
        <v>324</v>
      </c>
      <c r="L127" s="41" t="s">
        <v>76</v>
      </c>
      <c r="M127" s="42">
        <v>45377</v>
      </c>
      <c r="N127" s="42">
        <v>45392</v>
      </c>
      <c r="O127" s="41" t="s">
        <v>372</v>
      </c>
      <c r="P127" s="42">
        <v>45391</v>
      </c>
      <c r="Q127" s="43">
        <v>1215.96</v>
      </c>
    </row>
    <row r="128" spans="2:17" x14ac:dyDescent="0.25">
      <c r="B128" s="12">
        <v>2023</v>
      </c>
      <c r="C128" s="13" t="s">
        <v>18</v>
      </c>
      <c r="D128" s="13">
        <v>1520001</v>
      </c>
      <c r="E128" s="27" t="s">
        <v>219</v>
      </c>
      <c r="F128" s="13">
        <v>10</v>
      </c>
      <c r="G128" s="13" t="s">
        <v>26</v>
      </c>
      <c r="H128" s="13" t="s">
        <v>32</v>
      </c>
      <c r="I128" s="13" t="s">
        <v>65</v>
      </c>
      <c r="J128" s="24" t="s">
        <v>403</v>
      </c>
      <c r="K128" s="24" t="s">
        <v>406</v>
      </c>
      <c r="L128" s="24" t="s">
        <v>76</v>
      </c>
      <c r="M128" s="21">
        <v>45372</v>
      </c>
      <c r="N128" s="21">
        <v>45383</v>
      </c>
      <c r="O128" s="24" t="s">
        <v>407</v>
      </c>
      <c r="P128" s="21">
        <v>45384</v>
      </c>
      <c r="Q128" s="17">
        <v>3.08</v>
      </c>
    </row>
    <row r="129" spans="2:17" x14ac:dyDescent="0.25">
      <c r="B129" s="28">
        <v>2023</v>
      </c>
      <c r="C129" s="29" t="s">
        <v>18</v>
      </c>
      <c r="D129" s="29">
        <v>1520001</v>
      </c>
      <c r="E129" s="30" t="s">
        <v>19</v>
      </c>
      <c r="F129" s="29">
        <v>10</v>
      </c>
      <c r="G129" s="29" t="s">
        <v>26</v>
      </c>
      <c r="H129" s="29" t="s">
        <v>32</v>
      </c>
      <c r="I129" s="29" t="s">
        <v>65</v>
      </c>
      <c r="J129" s="31" t="s">
        <v>227</v>
      </c>
      <c r="K129" s="31" t="s">
        <v>406</v>
      </c>
      <c r="L129" s="31" t="s">
        <v>76</v>
      </c>
      <c r="M129" s="32">
        <v>45372</v>
      </c>
      <c r="N129" s="32">
        <v>45383</v>
      </c>
      <c r="O129" s="31" t="s">
        <v>418</v>
      </c>
      <c r="P129" s="32">
        <v>45385</v>
      </c>
      <c r="Q129" s="33">
        <v>9.24</v>
      </c>
    </row>
    <row r="130" spans="2:17" x14ac:dyDescent="0.25">
      <c r="B130" s="34">
        <v>2023</v>
      </c>
      <c r="C130" s="35" t="s">
        <v>18</v>
      </c>
      <c r="D130" s="35">
        <v>1520001</v>
      </c>
      <c r="E130" s="30" t="s">
        <v>19</v>
      </c>
      <c r="F130" s="35">
        <v>10</v>
      </c>
      <c r="G130" s="35" t="s">
        <v>26</v>
      </c>
      <c r="H130" s="35" t="s">
        <v>32</v>
      </c>
      <c r="I130" s="35" t="s">
        <v>65</v>
      </c>
      <c r="J130" s="36" t="s">
        <v>157</v>
      </c>
      <c r="K130" s="36" t="s">
        <v>406</v>
      </c>
      <c r="L130" s="36" t="s">
        <v>76</v>
      </c>
      <c r="M130" s="37">
        <v>45372</v>
      </c>
      <c r="N130" s="37">
        <v>45383</v>
      </c>
      <c r="O130" s="36" t="s">
        <v>422</v>
      </c>
      <c r="P130" s="37">
        <v>45383</v>
      </c>
      <c r="Q130" s="38">
        <v>6.17</v>
      </c>
    </row>
    <row r="131" spans="2:17" x14ac:dyDescent="0.25">
      <c r="B131" s="28">
        <v>2021</v>
      </c>
      <c r="C131" s="29" t="s">
        <v>18</v>
      </c>
      <c r="D131" s="29">
        <v>1520001</v>
      </c>
      <c r="E131" s="30" t="s">
        <v>19</v>
      </c>
      <c r="F131" s="29">
        <v>10</v>
      </c>
      <c r="G131" s="29" t="s">
        <v>26</v>
      </c>
      <c r="H131" s="29" t="s">
        <v>30</v>
      </c>
      <c r="I131" s="29" t="s">
        <v>31</v>
      </c>
      <c r="J131" s="31" t="s">
        <v>38</v>
      </c>
      <c r="K131" s="31" t="s">
        <v>78</v>
      </c>
      <c r="L131" s="31" t="s">
        <v>79</v>
      </c>
      <c r="M131" s="32">
        <v>45419</v>
      </c>
      <c r="N131" s="32">
        <f>Tabela8[[#This Row],[44440]]+30</f>
        <v>45449</v>
      </c>
      <c r="O131" s="31" t="s">
        <v>80</v>
      </c>
      <c r="P131" s="32">
        <v>45450</v>
      </c>
      <c r="Q131" s="33">
        <v>4219.51</v>
      </c>
    </row>
    <row r="132" spans="2:17" x14ac:dyDescent="0.25">
      <c r="B132" s="28">
        <v>2021</v>
      </c>
      <c r="C132" s="29" t="s">
        <v>18</v>
      </c>
      <c r="D132" s="29">
        <v>1520001</v>
      </c>
      <c r="E132" s="30" t="s">
        <v>19</v>
      </c>
      <c r="F132" s="29">
        <v>10</v>
      </c>
      <c r="G132" s="29" t="s">
        <v>26</v>
      </c>
      <c r="H132" s="29" t="s">
        <v>33</v>
      </c>
      <c r="I132" s="29" t="s">
        <v>34</v>
      </c>
      <c r="J132" s="31" t="s">
        <v>24</v>
      </c>
      <c r="K132" s="31" t="s">
        <v>92</v>
      </c>
      <c r="L132" s="31" t="s">
        <v>79</v>
      </c>
      <c r="M132" s="32">
        <v>45428</v>
      </c>
      <c r="N132" s="32">
        <f>Tabela8[[#This Row],[44440]]+30</f>
        <v>45458</v>
      </c>
      <c r="O132" s="31" t="s">
        <v>93</v>
      </c>
      <c r="P132" s="32">
        <v>45450</v>
      </c>
      <c r="Q132" s="33">
        <v>31.82</v>
      </c>
    </row>
    <row r="133" spans="2:17" x14ac:dyDescent="0.25">
      <c r="B133" s="28">
        <v>2021</v>
      </c>
      <c r="C133" s="29" t="s">
        <v>18</v>
      </c>
      <c r="D133" s="29">
        <v>1520001</v>
      </c>
      <c r="E133" s="30" t="s">
        <v>120</v>
      </c>
      <c r="F133" s="29">
        <v>10</v>
      </c>
      <c r="G133" s="29" t="s">
        <v>35</v>
      </c>
      <c r="H133" s="29" t="s">
        <v>36</v>
      </c>
      <c r="I133" s="29" t="s">
        <v>37</v>
      </c>
      <c r="J133" s="31" t="s">
        <v>97</v>
      </c>
      <c r="K133" s="31" t="s">
        <v>100</v>
      </c>
      <c r="L133" s="31" t="s">
        <v>79</v>
      </c>
      <c r="M133" s="32">
        <v>45419</v>
      </c>
      <c r="N133" s="32">
        <f>Tabela8[[#This Row],[44440]]+30</f>
        <v>45449</v>
      </c>
      <c r="O133" s="31" t="s">
        <v>101</v>
      </c>
      <c r="P133" s="32">
        <v>45450</v>
      </c>
      <c r="Q133" s="33">
        <v>5986.82</v>
      </c>
    </row>
    <row r="134" spans="2:17" x14ac:dyDescent="0.25">
      <c r="B134" s="28">
        <v>2021</v>
      </c>
      <c r="C134" s="29" t="s">
        <v>18</v>
      </c>
      <c r="D134" s="29">
        <v>1520001</v>
      </c>
      <c r="E134" s="30" t="s">
        <v>122</v>
      </c>
      <c r="F134" s="29">
        <v>10</v>
      </c>
      <c r="G134" s="29" t="s">
        <v>35</v>
      </c>
      <c r="H134" s="29" t="s">
        <v>36</v>
      </c>
      <c r="I134" s="29" t="s">
        <v>37</v>
      </c>
      <c r="J134" s="31" t="s">
        <v>106</v>
      </c>
      <c r="K134" s="31" t="s">
        <v>108</v>
      </c>
      <c r="L134" s="31" t="s">
        <v>79</v>
      </c>
      <c r="M134" s="32">
        <v>45421</v>
      </c>
      <c r="N134" s="32">
        <f>Tabela8[[#This Row],[44440]]+30</f>
        <v>45451</v>
      </c>
      <c r="O134" s="31" t="s">
        <v>109</v>
      </c>
      <c r="P134" s="32">
        <v>45450</v>
      </c>
      <c r="Q134" s="33">
        <v>401.12</v>
      </c>
    </row>
    <row r="135" spans="2:17" x14ac:dyDescent="0.25">
      <c r="B135" s="28">
        <v>2021</v>
      </c>
      <c r="C135" s="29" t="s">
        <v>18</v>
      </c>
      <c r="D135" s="29">
        <v>1520001</v>
      </c>
      <c r="E135" s="30" t="s">
        <v>119</v>
      </c>
      <c r="F135" s="29">
        <v>10</v>
      </c>
      <c r="G135" s="29" t="s">
        <v>35</v>
      </c>
      <c r="H135" s="29" t="s">
        <v>36</v>
      </c>
      <c r="I135" s="29" t="s">
        <v>37</v>
      </c>
      <c r="J135" s="31" t="s">
        <v>110</v>
      </c>
      <c r="K135" s="31" t="s">
        <v>115</v>
      </c>
      <c r="L135" s="31" t="s">
        <v>79</v>
      </c>
      <c r="M135" s="32">
        <v>45420</v>
      </c>
      <c r="N135" s="32">
        <f>Tabela8[[#This Row],[44440]]+30</f>
        <v>45450</v>
      </c>
      <c r="O135" s="31" t="s">
        <v>116</v>
      </c>
      <c r="P135" s="32">
        <v>45453</v>
      </c>
      <c r="Q135" s="33">
        <v>8129.06</v>
      </c>
    </row>
    <row r="136" spans="2:17" x14ac:dyDescent="0.25">
      <c r="B136" s="28">
        <v>2021</v>
      </c>
      <c r="C136" s="29" t="s">
        <v>18</v>
      </c>
      <c r="D136" s="29">
        <v>1520001</v>
      </c>
      <c r="E136" s="30" t="s">
        <v>19</v>
      </c>
      <c r="F136" s="29">
        <v>10</v>
      </c>
      <c r="G136" s="29" t="s">
        <v>45</v>
      </c>
      <c r="H136" s="29" t="s">
        <v>49</v>
      </c>
      <c r="I136" s="29" t="s">
        <v>50</v>
      </c>
      <c r="J136" s="31" t="s">
        <v>39</v>
      </c>
      <c r="K136" s="31" t="s">
        <v>391</v>
      </c>
      <c r="L136" s="31" t="s">
        <v>79</v>
      </c>
      <c r="M136" s="32">
        <v>45428</v>
      </c>
      <c r="N136" s="32">
        <v>45436</v>
      </c>
      <c r="O136" s="31" t="s">
        <v>392</v>
      </c>
      <c r="P136" s="32">
        <v>45435</v>
      </c>
      <c r="Q136" s="33">
        <v>25.95</v>
      </c>
    </row>
    <row r="137" spans="2:17" x14ac:dyDescent="0.25">
      <c r="B137" s="28">
        <v>2021</v>
      </c>
      <c r="C137" s="29" t="s">
        <v>18</v>
      </c>
      <c r="D137" s="29">
        <v>1520001</v>
      </c>
      <c r="E137" s="30" t="s">
        <v>19</v>
      </c>
      <c r="F137" s="29">
        <v>10</v>
      </c>
      <c r="G137" s="29" t="s">
        <v>45</v>
      </c>
      <c r="H137" s="29" t="s">
        <v>49</v>
      </c>
      <c r="I137" s="29" t="s">
        <v>50</v>
      </c>
      <c r="J137" s="31" t="s">
        <v>39</v>
      </c>
      <c r="K137" s="31" t="s">
        <v>393</v>
      </c>
      <c r="L137" s="31" t="s">
        <v>79</v>
      </c>
      <c r="M137" s="32">
        <v>45428</v>
      </c>
      <c r="N137" s="32">
        <v>45436</v>
      </c>
      <c r="O137" s="31" t="s">
        <v>394</v>
      </c>
      <c r="P137" s="32">
        <v>45435</v>
      </c>
      <c r="Q137" s="33">
        <v>26.96</v>
      </c>
    </row>
    <row r="138" spans="2:17" x14ac:dyDescent="0.25">
      <c r="B138" s="28">
        <v>2021</v>
      </c>
      <c r="C138" s="29" t="s">
        <v>18</v>
      </c>
      <c r="D138" s="29">
        <v>1520001</v>
      </c>
      <c r="E138" s="30" t="s">
        <v>123</v>
      </c>
      <c r="F138" s="29">
        <v>10</v>
      </c>
      <c r="G138" s="29" t="s">
        <v>45</v>
      </c>
      <c r="H138" s="29" t="s">
        <v>48</v>
      </c>
      <c r="I138" s="29" t="s">
        <v>56</v>
      </c>
      <c r="J138" s="31" t="s">
        <v>53</v>
      </c>
      <c r="K138" s="31" t="s">
        <v>131</v>
      </c>
      <c r="L138" s="31" t="s">
        <v>79</v>
      </c>
      <c r="M138" s="32">
        <v>45407</v>
      </c>
      <c r="N138" s="32">
        <v>45435</v>
      </c>
      <c r="O138" s="31" t="s">
        <v>44</v>
      </c>
      <c r="P138" s="32">
        <v>45434</v>
      </c>
      <c r="Q138" s="33">
        <v>888.7</v>
      </c>
    </row>
    <row r="139" spans="2:17" x14ac:dyDescent="0.25">
      <c r="B139" s="28">
        <v>2023</v>
      </c>
      <c r="C139" s="29" t="s">
        <v>18</v>
      </c>
      <c r="D139" s="29">
        <v>1520001</v>
      </c>
      <c r="E139" s="30" t="s">
        <v>123</v>
      </c>
      <c r="F139" s="29">
        <v>9</v>
      </c>
      <c r="G139" s="29" t="s">
        <v>45</v>
      </c>
      <c r="H139" s="29" t="s">
        <v>48</v>
      </c>
      <c r="I139" s="29" t="s">
        <v>63</v>
      </c>
      <c r="J139" s="31" t="s">
        <v>146</v>
      </c>
      <c r="K139" s="31" t="s">
        <v>147</v>
      </c>
      <c r="L139" s="31" t="s">
        <v>79</v>
      </c>
      <c r="M139" s="32">
        <v>45432</v>
      </c>
      <c r="N139" s="32">
        <f>Tabela8[[#This Row],[44440]]+30</f>
        <v>45462</v>
      </c>
      <c r="O139" s="31" t="s">
        <v>148</v>
      </c>
      <c r="P139" s="32">
        <v>45462</v>
      </c>
      <c r="Q139" s="33">
        <v>1200</v>
      </c>
    </row>
    <row r="140" spans="2:17" x14ac:dyDescent="0.25">
      <c r="B140" s="28">
        <v>2023</v>
      </c>
      <c r="C140" s="29" t="s">
        <v>18</v>
      </c>
      <c r="D140" s="29">
        <v>1520001</v>
      </c>
      <c r="E140" s="30" t="s">
        <v>136</v>
      </c>
      <c r="F140" s="29">
        <v>10</v>
      </c>
      <c r="G140" s="29" t="s">
        <v>45</v>
      </c>
      <c r="H140" s="29" t="s">
        <v>46</v>
      </c>
      <c r="I140" s="29" t="s">
        <v>47</v>
      </c>
      <c r="J140" s="31" t="s">
        <v>153</v>
      </c>
      <c r="K140" s="31" t="s">
        <v>166</v>
      </c>
      <c r="L140" s="31" t="s">
        <v>79</v>
      </c>
      <c r="M140" s="32">
        <v>45428</v>
      </c>
      <c r="N140" s="32">
        <f>Tabela8[[#This Row],[44440]]+10</f>
        <v>45438</v>
      </c>
      <c r="O140" s="31" t="s">
        <v>167</v>
      </c>
      <c r="P140" s="32">
        <v>45439</v>
      </c>
      <c r="Q140" s="33">
        <v>3312.07</v>
      </c>
    </row>
    <row r="141" spans="2:17" x14ac:dyDescent="0.25">
      <c r="B141" s="28">
        <v>2023</v>
      </c>
      <c r="C141" s="29" t="s">
        <v>18</v>
      </c>
      <c r="D141" s="29">
        <v>1520001</v>
      </c>
      <c r="E141" s="30" t="s">
        <v>136</v>
      </c>
      <c r="F141" s="29">
        <v>10</v>
      </c>
      <c r="G141" s="29" t="s">
        <v>45</v>
      </c>
      <c r="H141" s="29" t="s">
        <v>46</v>
      </c>
      <c r="I141" s="29" t="s">
        <v>47</v>
      </c>
      <c r="J141" s="31" t="s">
        <v>153</v>
      </c>
      <c r="K141" s="31" t="s">
        <v>168</v>
      </c>
      <c r="L141" s="31" t="s">
        <v>79</v>
      </c>
      <c r="M141" s="32">
        <v>45428</v>
      </c>
      <c r="N141" s="32">
        <f>Tabela8[[#This Row],[44440]]+10</f>
        <v>45438</v>
      </c>
      <c r="O141" s="31" t="s">
        <v>169</v>
      </c>
      <c r="P141" s="32">
        <v>45436</v>
      </c>
      <c r="Q141" s="33">
        <v>312</v>
      </c>
    </row>
    <row r="142" spans="2:17" x14ac:dyDescent="0.25">
      <c r="B142" s="28">
        <v>2023</v>
      </c>
      <c r="C142" s="29" t="s">
        <v>18</v>
      </c>
      <c r="D142" s="29">
        <v>1520001</v>
      </c>
      <c r="E142" s="30" t="s">
        <v>121</v>
      </c>
      <c r="F142" s="29">
        <v>10</v>
      </c>
      <c r="G142" s="29" t="s">
        <v>45</v>
      </c>
      <c r="H142" s="29" t="s">
        <v>46</v>
      </c>
      <c r="I142" s="29" t="s">
        <v>47</v>
      </c>
      <c r="J142" s="31" t="s">
        <v>42</v>
      </c>
      <c r="K142" s="31" t="s">
        <v>184</v>
      </c>
      <c r="L142" s="31" t="s">
        <v>79</v>
      </c>
      <c r="M142" s="32">
        <v>45428</v>
      </c>
      <c r="N142" s="32">
        <f>Tabela8[[#This Row],[44440]]+10</f>
        <v>45438</v>
      </c>
      <c r="O142" s="31" t="s">
        <v>185</v>
      </c>
      <c r="P142" s="32">
        <v>45436</v>
      </c>
      <c r="Q142" s="33">
        <v>20493.62</v>
      </c>
    </row>
    <row r="143" spans="2:17" x14ac:dyDescent="0.25">
      <c r="B143" s="28">
        <v>2023</v>
      </c>
      <c r="C143" s="29" t="s">
        <v>18</v>
      </c>
      <c r="D143" s="29">
        <v>1520001</v>
      </c>
      <c r="E143" s="30" t="s">
        <v>192</v>
      </c>
      <c r="F143" s="29">
        <v>95</v>
      </c>
      <c r="G143" s="29" t="s">
        <v>45</v>
      </c>
      <c r="H143" s="29" t="s">
        <v>46</v>
      </c>
      <c r="I143" s="29" t="s">
        <v>47</v>
      </c>
      <c r="J143" s="31" t="s">
        <v>191</v>
      </c>
      <c r="K143" s="31" t="s">
        <v>200</v>
      </c>
      <c r="L143" s="31" t="s">
        <v>79</v>
      </c>
      <c r="M143" s="32">
        <v>45428</v>
      </c>
      <c r="N143" s="32">
        <f>Tabela8[[#This Row],[44440]]+10</f>
        <v>45438</v>
      </c>
      <c r="O143" s="31" t="s">
        <v>201</v>
      </c>
      <c r="P143" s="32">
        <v>45436</v>
      </c>
      <c r="Q143" s="33">
        <v>2328</v>
      </c>
    </row>
    <row r="144" spans="2:17" x14ac:dyDescent="0.25">
      <c r="B144" s="28">
        <v>2023</v>
      </c>
      <c r="C144" s="29" t="s">
        <v>18</v>
      </c>
      <c r="D144" s="29">
        <v>1520001</v>
      </c>
      <c r="E144" s="30" t="s">
        <v>122</v>
      </c>
      <c r="F144" s="29">
        <v>10</v>
      </c>
      <c r="G144" s="29" t="s">
        <v>45</v>
      </c>
      <c r="H144" s="29" t="s">
        <v>46</v>
      </c>
      <c r="I144" s="29" t="s">
        <v>47</v>
      </c>
      <c r="J144" s="31" t="s">
        <v>54</v>
      </c>
      <c r="K144" s="31" t="s">
        <v>200</v>
      </c>
      <c r="L144" s="31" t="s">
        <v>79</v>
      </c>
      <c r="M144" s="32">
        <v>45428</v>
      </c>
      <c r="N144" s="32">
        <f>Tabela8[[#This Row],[44440]]+10</f>
        <v>45438</v>
      </c>
      <c r="O144" s="31" t="s">
        <v>209</v>
      </c>
      <c r="P144" s="32">
        <v>45436</v>
      </c>
      <c r="Q144" s="33">
        <v>5333.2</v>
      </c>
    </row>
    <row r="145" spans="2:17" x14ac:dyDescent="0.25">
      <c r="B145" s="28">
        <v>2023</v>
      </c>
      <c r="C145" s="29" t="s">
        <v>18</v>
      </c>
      <c r="D145" s="29">
        <v>1520001</v>
      </c>
      <c r="E145" s="30" t="s">
        <v>121</v>
      </c>
      <c r="F145" s="29">
        <v>10</v>
      </c>
      <c r="G145" s="29" t="s">
        <v>45</v>
      </c>
      <c r="H145" s="29" t="s">
        <v>46</v>
      </c>
      <c r="I145" s="29" t="s">
        <v>47</v>
      </c>
      <c r="J145" s="31" t="s">
        <v>212</v>
      </c>
      <c r="K145" s="31" t="s">
        <v>200</v>
      </c>
      <c r="L145" s="31" t="s">
        <v>79</v>
      </c>
      <c r="M145" s="32">
        <v>45428</v>
      </c>
      <c r="N145" s="32">
        <f>Tabela8[[#This Row],[44440]]+10</f>
        <v>45438</v>
      </c>
      <c r="O145" s="31" t="s">
        <v>215</v>
      </c>
      <c r="P145" s="32">
        <v>45436</v>
      </c>
      <c r="Q145" s="33">
        <v>776</v>
      </c>
    </row>
    <row r="146" spans="2:17" x14ac:dyDescent="0.25">
      <c r="B146" s="28">
        <v>2023</v>
      </c>
      <c r="C146" s="29" t="s">
        <v>18</v>
      </c>
      <c r="D146" s="29">
        <v>1520001</v>
      </c>
      <c r="E146" s="30" t="s">
        <v>219</v>
      </c>
      <c r="F146" s="29">
        <v>10</v>
      </c>
      <c r="G146" s="29" t="s">
        <v>45</v>
      </c>
      <c r="H146" s="29" t="s">
        <v>46</v>
      </c>
      <c r="I146" s="29" t="s">
        <v>47</v>
      </c>
      <c r="J146" s="31" t="s">
        <v>125</v>
      </c>
      <c r="K146" s="31" t="s">
        <v>200</v>
      </c>
      <c r="L146" s="31" t="s">
        <v>79</v>
      </c>
      <c r="M146" s="32">
        <v>45428</v>
      </c>
      <c r="N146" s="32">
        <f>Tabela8[[#This Row],[44440]]+10</f>
        <v>45438</v>
      </c>
      <c r="O146" s="31" t="s">
        <v>223</v>
      </c>
      <c r="P146" s="32">
        <v>45436</v>
      </c>
      <c r="Q146" s="33">
        <v>416</v>
      </c>
    </row>
    <row r="147" spans="2:17" x14ac:dyDescent="0.25">
      <c r="B147" s="28">
        <v>2023</v>
      </c>
      <c r="C147" s="29" t="s">
        <v>18</v>
      </c>
      <c r="D147" s="29">
        <v>1520001</v>
      </c>
      <c r="E147" s="30" t="s">
        <v>123</v>
      </c>
      <c r="F147" s="29">
        <v>10</v>
      </c>
      <c r="G147" s="29" t="s">
        <v>45</v>
      </c>
      <c r="H147" s="29" t="s">
        <v>46</v>
      </c>
      <c r="I147" s="29" t="s">
        <v>47</v>
      </c>
      <c r="J147" s="31" t="s">
        <v>226</v>
      </c>
      <c r="K147" s="31" t="s">
        <v>200</v>
      </c>
      <c r="L147" s="31" t="s">
        <v>79</v>
      </c>
      <c r="M147" s="32">
        <v>45428</v>
      </c>
      <c r="N147" s="32">
        <f>Tabela8[[#This Row],[44440]]+10</f>
        <v>45438</v>
      </c>
      <c r="O147" s="31" t="s">
        <v>230</v>
      </c>
      <c r="P147" s="32">
        <v>45441</v>
      </c>
      <c r="Q147" s="33">
        <v>956</v>
      </c>
    </row>
    <row r="148" spans="2:17" x14ac:dyDescent="0.25">
      <c r="B148" s="28">
        <v>2023</v>
      </c>
      <c r="C148" s="29" t="s">
        <v>18</v>
      </c>
      <c r="D148" s="29">
        <v>1520001</v>
      </c>
      <c r="E148" s="30" t="s">
        <v>233</v>
      </c>
      <c r="F148" s="29">
        <v>10</v>
      </c>
      <c r="G148" s="29" t="s">
        <v>45</v>
      </c>
      <c r="H148" s="29" t="s">
        <v>46</v>
      </c>
      <c r="I148" s="29" t="s">
        <v>47</v>
      </c>
      <c r="J148" s="31" t="s">
        <v>234</v>
      </c>
      <c r="K148" s="31" t="s">
        <v>200</v>
      </c>
      <c r="L148" s="31" t="s">
        <v>79</v>
      </c>
      <c r="M148" s="32">
        <v>45428</v>
      </c>
      <c r="N148" s="32">
        <f>Tabela8[[#This Row],[44440]]+10</f>
        <v>45438</v>
      </c>
      <c r="O148" s="31" t="s">
        <v>141</v>
      </c>
      <c r="P148" s="32">
        <v>45436</v>
      </c>
      <c r="Q148" s="33">
        <v>596</v>
      </c>
    </row>
    <row r="149" spans="2:17" x14ac:dyDescent="0.25">
      <c r="B149" s="28">
        <v>2023</v>
      </c>
      <c r="C149" s="29" t="s">
        <v>18</v>
      </c>
      <c r="D149" s="29">
        <v>1520001</v>
      </c>
      <c r="E149" s="30" t="s">
        <v>136</v>
      </c>
      <c r="F149" s="29">
        <v>10</v>
      </c>
      <c r="G149" s="29" t="s">
        <v>45</v>
      </c>
      <c r="H149" s="29" t="s">
        <v>46</v>
      </c>
      <c r="I149" s="29" t="s">
        <v>47</v>
      </c>
      <c r="J149" s="31" t="s">
        <v>240</v>
      </c>
      <c r="K149" s="31" t="s">
        <v>248</v>
      </c>
      <c r="L149" s="31" t="s">
        <v>79</v>
      </c>
      <c r="M149" s="32">
        <v>45432</v>
      </c>
      <c r="N149" s="32">
        <f>Tabela8[[#This Row],[44440]]+10</f>
        <v>45442</v>
      </c>
      <c r="O149" s="31" t="s">
        <v>249</v>
      </c>
      <c r="P149" s="32">
        <v>45441</v>
      </c>
      <c r="Q149" s="33">
        <v>1194.3699999999999</v>
      </c>
    </row>
    <row r="150" spans="2:17" x14ac:dyDescent="0.25">
      <c r="B150" s="28">
        <v>2023</v>
      </c>
      <c r="C150" s="29" t="s">
        <v>18</v>
      </c>
      <c r="D150" s="29">
        <v>1520001</v>
      </c>
      <c r="E150" s="30" t="s">
        <v>123</v>
      </c>
      <c r="F150" s="29">
        <v>10</v>
      </c>
      <c r="G150" s="29" t="s">
        <v>45</v>
      </c>
      <c r="H150" s="29" t="s">
        <v>46</v>
      </c>
      <c r="I150" s="29" t="s">
        <v>47</v>
      </c>
      <c r="J150" s="31" t="s">
        <v>234</v>
      </c>
      <c r="K150" s="31" t="s">
        <v>256</v>
      </c>
      <c r="L150" s="31" t="s">
        <v>79</v>
      </c>
      <c r="M150" s="32">
        <v>45428</v>
      </c>
      <c r="N150" s="32">
        <f>Tabela8[[#This Row],[44440]]+10</f>
        <v>45438</v>
      </c>
      <c r="O150" s="31" t="s">
        <v>40</v>
      </c>
      <c r="P150" s="32">
        <v>45441</v>
      </c>
      <c r="Q150" s="33">
        <v>4935.45</v>
      </c>
    </row>
    <row r="151" spans="2:17" x14ac:dyDescent="0.25">
      <c r="B151" s="28">
        <v>2023</v>
      </c>
      <c r="C151" s="29" t="s">
        <v>18</v>
      </c>
      <c r="D151" s="29">
        <v>1520001</v>
      </c>
      <c r="E151" s="30" t="s">
        <v>123</v>
      </c>
      <c r="F151" s="29">
        <v>10</v>
      </c>
      <c r="G151" s="29" t="s">
        <v>45</v>
      </c>
      <c r="H151" s="29" t="s">
        <v>46</v>
      </c>
      <c r="I151" s="29" t="s">
        <v>47</v>
      </c>
      <c r="J151" s="31" t="s">
        <v>265</v>
      </c>
      <c r="K151" s="31" t="s">
        <v>272</v>
      </c>
      <c r="L151" s="31" t="s">
        <v>79</v>
      </c>
      <c r="M151" s="32">
        <v>45428</v>
      </c>
      <c r="N151" s="32">
        <f>Tabela8[[#This Row],[44440]]+10</f>
        <v>45438</v>
      </c>
      <c r="O151" s="31" t="s">
        <v>273</v>
      </c>
      <c r="P151" s="32">
        <v>45441</v>
      </c>
      <c r="Q151" s="33">
        <v>17715.38</v>
      </c>
    </row>
    <row r="152" spans="2:17" x14ac:dyDescent="0.25">
      <c r="B152" s="28">
        <v>2023</v>
      </c>
      <c r="C152" s="29" t="s">
        <v>18</v>
      </c>
      <c r="D152" s="29">
        <v>1520001</v>
      </c>
      <c r="E152" s="30" t="s">
        <v>19</v>
      </c>
      <c r="F152" s="29">
        <v>10</v>
      </c>
      <c r="G152" s="29" t="s">
        <v>20</v>
      </c>
      <c r="H152" s="29" t="s">
        <v>23</v>
      </c>
      <c r="I152" s="29" t="s">
        <v>22</v>
      </c>
      <c r="J152" s="31" t="s">
        <v>277</v>
      </c>
      <c r="K152" s="31" t="s">
        <v>282</v>
      </c>
      <c r="L152" s="31" t="s">
        <v>79</v>
      </c>
      <c r="M152" s="32">
        <v>45405</v>
      </c>
      <c r="N152" s="32">
        <v>45420</v>
      </c>
      <c r="O152" s="31" t="s">
        <v>283</v>
      </c>
      <c r="P152" s="32">
        <v>45419</v>
      </c>
      <c r="Q152" s="33">
        <v>28808.34</v>
      </c>
    </row>
    <row r="153" spans="2:17" x14ac:dyDescent="0.25">
      <c r="B153" s="28">
        <v>2023</v>
      </c>
      <c r="C153" s="29" t="s">
        <v>18</v>
      </c>
      <c r="D153" s="29">
        <v>1520001</v>
      </c>
      <c r="E153" s="30" t="s">
        <v>122</v>
      </c>
      <c r="F153" s="29">
        <v>10</v>
      </c>
      <c r="G153" s="29" t="s">
        <v>20</v>
      </c>
      <c r="H153" s="29" t="s">
        <v>23</v>
      </c>
      <c r="I153" s="29" t="s">
        <v>22</v>
      </c>
      <c r="J153" s="31" t="s">
        <v>288</v>
      </c>
      <c r="K153" s="31" t="s">
        <v>282</v>
      </c>
      <c r="L153" s="31" t="s">
        <v>79</v>
      </c>
      <c r="M153" s="32">
        <v>45405</v>
      </c>
      <c r="N153" s="32">
        <v>45420</v>
      </c>
      <c r="O153" s="31" t="s">
        <v>292</v>
      </c>
      <c r="P153" s="32">
        <v>45419</v>
      </c>
      <c r="Q153" s="33">
        <v>5939.27</v>
      </c>
    </row>
    <row r="154" spans="2:17" x14ac:dyDescent="0.25">
      <c r="B154" s="28">
        <v>2023</v>
      </c>
      <c r="C154" s="29" t="s">
        <v>18</v>
      </c>
      <c r="D154" s="29">
        <v>1520001</v>
      </c>
      <c r="E154" s="30" t="s">
        <v>295</v>
      </c>
      <c r="F154" s="29">
        <v>10</v>
      </c>
      <c r="G154" s="29" t="s">
        <v>20</v>
      </c>
      <c r="H154" s="29" t="s">
        <v>23</v>
      </c>
      <c r="I154" s="29" t="s">
        <v>22</v>
      </c>
      <c r="J154" s="31" t="s">
        <v>243</v>
      </c>
      <c r="K154" s="31" t="s">
        <v>282</v>
      </c>
      <c r="L154" s="31" t="s">
        <v>79</v>
      </c>
      <c r="M154" s="32">
        <v>45405</v>
      </c>
      <c r="N154" s="32">
        <v>45420</v>
      </c>
      <c r="O154" s="31" t="s">
        <v>298</v>
      </c>
      <c r="P154" s="32">
        <v>45419</v>
      </c>
      <c r="Q154" s="33">
        <v>5904.94</v>
      </c>
    </row>
    <row r="155" spans="2:17" x14ac:dyDescent="0.25">
      <c r="B155" s="28">
        <v>2023</v>
      </c>
      <c r="C155" s="29" t="s">
        <v>18</v>
      </c>
      <c r="D155" s="29">
        <v>1520001</v>
      </c>
      <c r="E155" s="30" t="s">
        <v>219</v>
      </c>
      <c r="F155" s="29">
        <v>10</v>
      </c>
      <c r="G155" s="29" t="s">
        <v>20</v>
      </c>
      <c r="H155" s="29" t="s">
        <v>23</v>
      </c>
      <c r="I155" s="29" t="s">
        <v>22</v>
      </c>
      <c r="J155" s="31" t="s">
        <v>245</v>
      </c>
      <c r="K155" s="31" t="s">
        <v>282</v>
      </c>
      <c r="L155" s="31" t="s">
        <v>79</v>
      </c>
      <c r="M155" s="32">
        <v>45405</v>
      </c>
      <c r="N155" s="32">
        <v>45420</v>
      </c>
      <c r="O155" s="31" t="s">
        <v>304</v>
      </c>
      <c r="P155" s="32">
        <v>45419</v>
      </c>
      <c r="Q155" s="33">
        <v>5906.75</v>
      </c>
    </row>
    <row r="156" spans="2:17" x14ac:dyDescent="0.25">
      <c r="B156" s="28">
        <v>2023</v>
      </c>
      <c r="C156" s="29" t="s">
        <v>18</v>
      </c>
      <c r="D156" s="29">
        <v>1520001</v>
      </c>
      <c r="E156" s="30" t="s">
        <v>120</v>
      </c>
      <c r="F156" s="29">
        <v>10</v>
      </c>
      <c r="G156" s="29" t="s">
        <v>20</v>
      </c>
      <c r="H156" s="29" t="s">
        <v>23</v>
      </c>
      <c r="I156" s="29" t="s">
        <v>22</v>
      </c>
      <c r="J156" s="31" t="s">
        <v>162</v>
      </c>
      <c r="K156" s="31" t="s">
        <v>282</v>
      </c>
      <c r="L156" s="31" t="s">
        <v>79</v>
      </c>
      <c r="M156" s="32">
        <v>45405</v>
      </c>
      <c r="N156" s="32">
        <v>45420</v>
      </c>
      <c r="O156" s="31" t="s">
        <v>309</v>
      </c>
      <c r="P156" s="32">
        <v>45419</v>
      </c>
      <c r="Q156" s="33">
        <v>5274.62</v>
      </c>
    </row>
    <row r="157" spans="2:17" x14ac:dyDescent="0.25">
      <c r="B157" s="28">
        <v>2023</v>
      </c>
      <c r="C157" s="29" t="s">
        <v>18</v>
      </c>
      <c r="D157" s="29">
        <v>1520001</v>
      </c>
      <c r="E157" s="30" t="s">
        <v>19</v>
      </c>
      <c r="F157" s="29">
        <v>10</v>
      </c>
      <c r="G157" s="29" t="s">
        <v>20</v>
      </c>
      <c r="H157" s="29" t="s">
        <v>21</v>
      </c>
      <c r="I157" s="29" t="s">
        <v>22</v>
      </c>
      <c r="J157" s="31" t="s">
        <v>312</v>
      </c>
      <c r="K157" s="31" t="s">
        <v>282</v>
      </c>
      <c r="L157" s="31" t="s">
        <v>79</v>
      </c>
      <c r="M157" s="32">
        <v>45405</v>
      </c>
      <c r="N157" s="32">
        <v>45420</v>
      </c>
      <c r="O157" s="31" t="s">
        <v>326</v>
      </c>
      <c r="P157" s="32">
        <v>45419</v>
      </c>
      <c r="Q157" s="33">
        <v>2949.07</v>
      </c>
    </row>
    <row r="158" spans="2:17" x14ac:dyDescent="0.25">
      <c r="B158" s="28">
        <v>2023</v>
      </c>
      <c r="C158" s="29" t="s">
        <v>18</v>
      </c>
      <c r="D158" s="29">
        <v>1520001</v>
      </c>
      <c r="E158" s="30" t="s">
        <v>19</v>
      </c>
      <c r="F158" s="29">
        <v>10</v>
      </c>
      <c r="G158" s="29" t="s">
        <v>20</v>
      </c>
      <c r="H158" s="29" t="s">
        <v>21</v>
      </c>
      <c r="I158" s="29" t="s">
        <v>22</v>
      </c>
      <c r="J158" s="31" t="s">
        <v>312</v>
      </c>
      <c r="K158" s="31" t="s">
        <v>327</v>
      </c>
      <c r="L158" s="31" t="s">
        <v>79</v>
      </c>
      <c r="M158" s="32">
        <v>45405</v>
      </c>
      <c r="N158" s="32">
        <v>45420</v>
      </c>
      <c r="O158" s="31" t="s">
        <v>130</v>
      </c>
      <c r="P158" s="32">
        <v>45419</v>
      </c>
      <c r="Q158" s="33">
        <v>2362.5100000000002</v>
      </c>
    </row>
    <row r="159" spans="2:17" x14ac:dyDescent="0.25">
      <c r="B159" s="28">
        <v>2023</v>
      </c>
      <c r="C159" s="29" t="s">
        <v>18</v>
      </c>
      <c r="D159" s="29">
        <v>1520001</v>
      </c>
      <c r="E159" s="30" t="s">
        <v>122</v>
      </c>
      <c r="F159" s="29">
        <v>10</v>
      </c>
      <c r="G159" s="29" t="s">
        <v>20</v>
      </c>
      <c r="H159" s="29" t="s">
        <v>21</v>
      </c>
      <c r="I159" s="29" t="s">
        <v>22</v>
      </c>
      <c r="J159" s="31" t="s">
        <v>159</v>
      </c>
      <c r="K159" s="31" t="s">
        <v>282</v>
      </c>
      <c r="L159" s="31" t="s">
        <v>79</v>
      </c>
      <c r="M159" s="32">
        <v>45405</v>
      </c>
      <c r="N159" s="32">
        <v>45420</v>
      </c>
      <c r="O159" s="31" t="s">
        <v>342</v>
      </c>
      <c r="P159" s="32">
        <v>45419</v>
      </c>
      <c r="Q159" s="33">
        <v>2041.67</v>
      </c>
    </row>
    <row r="160" spans="2:17" x14ac:dyDescent="0.25">
      <c r="B160" s="28">
        <v>2023</v>
      </c>
      <c r="C160" s="29" t="s">
        <v>18</v>
      </c>
      <c r="D160" s="29">
        <v>1520001</v>
      </c>
      <c r="E160" s="30" t="s">
        <v>122</v>
      </c>
      <c r="F160" s="29">
        <v>10</v>
      </c>
      <c r="G160" s="29" t="s">
        <v>20</v>
      </c>
      <c r="H160" s="29" t="s">
        <v>21</v>
      </c>
      <c r="I160" s="29" t="s">
        <v>22</v>
      </c>
      <c r="J160" s="31" t="s">
        <v>159</v>
      </c>
      <c r="K160" s="31" t="s">
        <v>327</v>
      </c>
      <c r="L160" s="31" t="s">
        <v>79</v>
      </c>
      <c r="M160" s="32">
        <v>45405</v>
      </c>
      <c r="N160" s="32">
        <v>45420</v>
      </c>
      <c r="O160" s="31" t="s">
        <v>343</v>
      </c>
      <c r="P160" s="32">
        <v>45419</v>
      </c>
      <c r="Q160" s="33">
        <v>500.42</v>
      </c>
    </row>
    <row r="161" spans="2:17" x14ac:dyDescent="0.25">
      <c r="B161" s="28">
        <v>2023</v>
      </c>
      <c r="C161" s="29" t="s">
        <v>18</v>
      </c>
      <c r="D161" s="29">
        <v>1520001</v>
      </c>
      <c r="E161" s="30" t="s">
        <v>295</v>
      </c>
      <c r="F161" s="29">
        <v>10</v>
      </c>
      <c r="G161" s="29" t="s">
        <v>20</v>
      </c>
      <c r="H161" s="29" t="s">
        <v>21</v>
      </c>
      <c r="I161" s="29" t="s">
        <v>22</v>
      </c>
      <c r="J161" s="31" t="s">
        <v>348</v>
      </c>
      <c r="K161" s="31" t="s">
        <v>327</v>
      </c>
      <c r="L161" s="31" t="s">
        <v>79</v>
      </c>
      <c r="M161" s="32">
        <v>45405</v>
      </c>
      <c r="N161" s="32">
        <v>45420</v>
      </c>
      <c r="O161" s="31" t="s">
        <v>356</v>
      </c>
      <c r="P161" s="32">
        <v>45419</v>
      </c>
      <c r="Q161" s="33">
        <v>497.95</v>
      </c>
    </row>
    <row r="162" spans="2:17" x14ac:dyDescent="0.25">
      <c r="B162" s="28">
        <v>2023</v>
      </c>
      <c r="C162" s="29" t="s">
        <v>18</v>
      </c>
      <c r="D162" s="29">
        <v>1520001</v>
      </c>
      <c r="E162" s="30" t="s">
        <v>219</v>
      </c>
      <c r="F162" s="29">
        <v>10</v>
      </c>
      <c r="G162" s="29" t="s">
        <v>20</v>
      </c>
      <c r="H162" s="29" t="s">
        <v>21</v>
      </c>
      <c r="I162" s="29" t="s">
        <v>22</v>
      </c>
      <c r="J162" s="31" t="s">
        <v>182</v>
      </c>
      <c r="K162" s="31" t="s">
        <v>327</v>
      </c>
      <c r="L162" s="31" t="s">
        <v>79</v>
      </c>
      <c r="M162" s="32">
        <v>45405</v>
      </c>
      <c r="N162" s="32">
        <v>45420</v>
      </c>
      <c r="O162" s="31" t="s">
        <v>364</v>
      </c>
      <c r="P162" s="32">
        <v>45419</v>
      </c>
      <c r="Q162" s="33">
        <v>500.4</v>
      </c>
    </row>
    <row r="163" spans="2:17" x14ac:dyDescent="0.25">
      <c r="B163" s="28">
        <v>2023</v>
      </c>
      <c r="C163" s="29" t="s">
        <v>18</v>
      </c>
      <c r="D163" s="29">
        <v>1520001</v>
      </c>
      <c r="E163" s="30" t="s">
        <v>120</v>
      </c>
      <c r="F163" s="29">
        <v>10</v>
      </c>
      <c r="G163" s="29" t="s">
        <v>20</v>
      </c>
      <c r="H163" s="29" t="s">
        <v>21</v>
      </c>
      <c r="I163" s="29" t="s">
        <v>22</v>
      </c>
      <c r="J163" s="31" t="s">
        <v>255</v>
      </c>
      <c r="K163" s="31" t="s">
        <v>282</v>
      </c>
      <c r="L163" s="31" t="s">
        <v>79</v>
      </c>
      <c r="M163" s="32">
        <v>45405</v>
      </c>
      <c r="N163" s="32">
        <v>45420</v>
      </c>
      <c r="O163" s="31" t="s">
        <v>373</v>
      </c>
      <c r="P163" s="32">
        <v>45419</v>
      </c>
      <c r="Q163" s="33">
        <v>60.5</v>
      </c>
    </row>
    <row r="164" spans="2:17" x14ac:dyDescent="0.25">
      <c r="B164" s="28">
        <v>2023</v>
      </c>
      <c r="C164" s="29" t="s">
        <v>18</v>
      </c>
      <c r="D164" s="29">
        <v>1520001</v>
      </c>
      <c r="E164" s="30" t="s">
        <v>120</v>
      </c>
      <c r="F164" s="29">
        <v>10</v>
      </c>
      <c r="G164" s="29" t="s">
        <v>20</v>
      </c>
      <c r="H164" s="29" t="s">
        <v>21</v>
      </c>
      <c r="I164" s="29" t="s">
        <v>22</v>
      </c>
      <c r="J164" s="31" t="s">
        <v>255</v>
      </c>
      <c r="K164" s="31" t="s">
        <v>327</v>
      </c>
      <c r="L164" s="31" t="s">
        <v>79</v>
      </c>
      <c r="M164" s="32">
        <v>45405</v>
      </c>
      <c r="N164" s="32">
        <v>45420</v>
      </c>
      <c r="O164" s="31" t="s">
        <v>374</v>
      </c>
      <c r="P164" s="32">
        <v>45419</v>
      </c>
      <c r="Q164" s="33">
        <v>475.31</v>
      </c>
    </row>
    <row r="165" spans="2:17" x14ac:dyDescent="0.25">
      <c r="B165" s="28">
        <v>2023</v>
      </c>
      <c r="C165" s="29" t="s">
        <v>18</v>
      </c>
      <c r="D165" s="29">
        <v>1520001</v>
      </c>
      <c r="E165" s="30" t="s">
        <v>219</v>
      </c>
      <c r="F165" s="29">
        <v>10</v>
      </c>
      <c r="G165" s="29" t="s">
        <v>26</v>
      </c>
      <c r="H165" s="29" t="s">
        <v>32</v>
      </c>
      <c r="I165" s="29" t="s">
        <v>65</v>
      </c>
      <c r="J165" s="31" t="s">
        <v>403</v>
      </c>
      <c r="K165" s="31" t="s">
        <v>408</v>
      </c>
      <c r="L165" s="31" t="s">
        <v>79</v>
      </c>
      <c r="M165" s="32">
        <v>45399</v>
      </c>
      <c r="N165" s="32">
        <v>45407</v>
      </c>
      <c r="O165" s="31" t="s">
        <v>409</v>
      </c>
      <c r="P165" s="32">
        <v>45407</v>
      </c>
      <c r="Q165" s="33">
        <v>3.08</v>
      </c>
    </row>
    <row r="166" spans="2:17" x14ac:dyDescent="0.25">
      <c r="B166" s="28">
        <v>2023</v>
      </c>
      <c r="C166" s="29" t="s">
        <v>18</v>
      </c>
      <c r="D166" s="29">
        <v>1520001</v>
      </c>
      <c r="E166" s="30" t="s">
        <v>19</v>
      </c>
      <c r="F166" s="29">
        <v>10</v>
      </c>
      <c r="G166" s="29" t="s">
        <v>26</v>
      </c>
      <c r="H166" s="29" t="s">
        <v>32</v>
      </c>
      <c r="I166" s="29" t="s">
        <v>65</v>
      </c>
      <c r="J166" s="31" t="s">
        <v>227</v>
      </c>
      <c r="K166" s="31" t="s">
        <v>408</v>
      </c>
      <c r="L166" s="31" t="s">
        <v>79</v>
      </c>
      <c r="M166" s="32">
        <v>45399</v>
      </c>
      <c r="N166" s="32">
        <v>45407</v>
      </c>
      <c r="O166" s="31" t="s">
        <v>419</v>
      </c>
      <c r="P166" s="32">
        <v>45411</v>
      </c>
      <c r="Q166" s="33">
        <v>6.16</v>
      </c>
    </row>
    <row r="167" spans="2:17" x14ac:dyDescent="0.25">
      <c r="B167" s="28">
        <v>2023</v>
      </c>
      <c r="C167" s="29" t="s">
        <v>18</v>
      </c>
      <c r="D167" s="29">
        <v>1520001</v>
      </c>
      <c r="E167" s="30" t="s">
        <v>19</v>
      </c>
      <c r="F167" s="29">
        <v>10</v>
      </c>
      <c r="G167" s="29" t="s">
        <v>26</v>
      </c>
      <c r="H167" s="29" t="s">
        <v>32</v>
      </c>
      <c r="I167" s="29" t="s">
        <v>65</v>
      </c>
      <c r="J167" s="31" t="s">
        <v>157</v>
      </c>
      <c r="K167" s="31" t="s">
        <v>408</v>
      </c>
      <c r="L167" s="31" t="s">
        <v>79</v>
      </c>
      <c r="M167" s="32">
        <v>45399</v>
      </c>
      <c r="N167" s="32">
        <v>45407</v>
      </c>
      <c r="O167" s="31" t="s">
        <v>423</v>
      </c>
      <c r="P167" s="32">
        <v>45412</v>
      </c>
      <c r="Q167" s="33">
        <v>6.17</v>
      </c>
    </row>
    <row r="168" spans="2:17" x14ac:dyDescent="0.25">
      <c r="B168" s="34">
        <v>2023</v>
      </c>
      <c r="C168" s="35" t="s">
        <v>18</v>
      </c>
      <c r="D168" s="35">
        <v>1520001</v>
      </c>
      <c r="E168" s="44" t="s">
        <v>136</v>
      </c>
      <c r="F168" s="35">
        <v>10</v>
      </c>
      <c r="G168" s="35" t="s">
        <v>26</v>
      </c>
      <c r="H168" s="35" t="s">
        <v>32</v>
      </c>
      <c r="I168" s="35" t="s">
        <v>65</v>
      </c>
      <c r="J168" s="36" t="s">
        <v>369</v>
      </c>
      <c r="K168" s="36" t="s">
        <v>408</v>
      </c>
      <c r="L168" s="36" t="s">
        <v>79</v>
      </c>
      <c r="M168" s="37">
        <v>45399</v>
      </c>
      <c r="N168" s="37">
        <v>45407</v>
      </c>
      <c r="O168" s="36" t="s">
        <v>426</v>
      </c>
      <c r="P168" s="37">
        <v>45404</v>
      </c>
      <c r="Q168" s="38">
        <v>3.08</v>
      </c>
    </row>
    <row r="169" spans="2:17" x14ac:dyDescent="0.25">
      <c r="B169" s="28">
        <v>2021</v>
      </c>
      <c r="C169" s="29" t="s">
        <v>18</v>
      </c>
      <c r="D169" s="29">
        <v>1520001</v>
      </c>
      <c r="E169" s="30" t="s">
        <v>19</v>
      </c>
      <c r="F169" s="29">
        <v>10</v>
      </c>
      <c r="G169" s="29" t="s">
        <v>26</v>
      </c>
      <c r="H169" s="29" t="s">
        <v>30</v>
      </c>
      <c r="I169" s="29" t="s">
        <v>31</v>
      </c>
      <c r="J169" s="31" t="s">
        <v>38</v>
      </c>
      <c r="K169" s="31" t="s">
        <v>81</v>
      </c>
      <c r="L169" s="31" t="s">
        <v>82</v>
      </c>
      <c r="M169" s="32">
        <v>45453</v>
      </c>
      <c r="N169" s="32">
        <f>Tabela8[[#This Row],[44440]]+30</f>
        <v>45483</v>
      </c>
      <c r="O169" s="31" t="s">
        <v>83</v>
      </c>
      <c r="P169" s="32">
        <v>45478</v>
      </c>
      <c r="Q169" s="33">
        <v>4219.51</v>
      </c>
    </row>
    <row r="170" spans="2:17" x14ac:dyDescent="0.25">
      <c r="B170" s="28">
        <v>2021</v>
      </c>
      <c r="C170" s="29" t="s">
        <v>18</v>
      </c>
      <c r="D170" s="29">
        <v>1520001</v>
      </c>
      <c r="E170" s="30" t="s">
        <v>19</v>
      </c>
      <c r="F170" s="29">
        <v>10</v>
      </c>
      <c r="G170" s="29" t="s">
        <v>26</v>
      </c>
      <c r="H170" s="29" t="s">
        <v>30</v>
      </c>
      <c r="I170" s="29" t="s">
        <v>31</v>
      </c>
      <c r="J170" s="31" t="s">
        <v>38</v>
      </c>
      <c r="K170" s="31" t="s">
        <v>84</v>
      </c>
      <c r="L170" s="31" t="s">
        <v>82</v>
      </c>
      <c r="M170" s="32">
        <v>45454</v>
      </c>
      <c r="N170" s="32">
        <f>Tabela8[[#This Row],[44440]]+30</f>
        <v>45484</v>
      </c>
      <c r="O170" s="31" t="s">
        <v>85</v>
      </c>
      <c r="P170" s="32">
        <v>45483</v>
      </c>
      <c r="Q170" s="33">
        <v>93.37</v>
      </c>
    </row>
    <row r="171" spans="2:17" x14ac:dyDescent="0.25">
      <c r="B171" s="28">
        <v>2021</v>
      </c>
      <c r="C171" s="29" t="s">
        <v>18</v>
      </c>
      <c r="D171" s="29">
        <v>1520001</v>
      </c>
      <c r="E171" s="30" t="s">
        <v>19</v>
      </c>
      <c r="F171" s="29">
        <v>10</v>
      </c>
      <c r="G171" s="29" t="s">
        <v>26</v>
      </c>
      <c r="H171" s="29" t="s">
        <v>33</v>
      </c>
      <c r="I171" s="29" t="s">
        <v>34</v>
      </c>
      <c r="J171" s="31" t="s">
        <v>24</v>
      </c>
      <c r="K171" s="31" t="s">
        <v>94</v>
      </c>
      <c r="L171" s="31" t="s">
        <v>82</v>
      </c>
      <c r="M171" s="32">
        <v>45454</v>
      </c>
      <c r="N171" s="32">
        <f>Tabela8[[#This Row],[44440]]+30</f>
        <v>45484</v>
      </c>
      <c r="O171" s="31" t="s">
        <v>95</v>
      </c>
      <c r="P171" s="32">
        <v>45483</v>
      </c>
      <c r="Q171" s="33">
        <v>31.82</v>
      </c>
    </row>
    <row r="172" spans="2:17" x14ac:dyDescent="0.25">
      <c r="B172" s="28">
        <v>2021</v>
      </c>
      <c r="C172" s="29" t="s">
        <v>18</v>
      </c>
      <c r="D172" s="29">
        <v>1520001</v>
      </c>
      <c r="E172" s="30" t="s">
        <v>120</v>
      </c>
      <c r="F172" s="29">
        <v>10</v>
      </c>
      <c r="G172" s="29" t="s">
        <v>35</v>
      </c>
      <c r="H172" s="29" t="s">
        <v>36</v>
      </c>
      <c r="I172" s="29" t="s">
        <v>37</v>
      </c>
      <c r="J172" s="31" t="s">
        <v>97</v>
      </c>
      <c r="K172" s="31" t="s">
        <v>102</v>
      </c>
      <c r="L172" s="31" t="s">
        <v>82</v>
      </c>
      <c r="M172" s="32">
        <v>45450</v>
      </c>
      <c r="N172" s="32">
        <f>Tabela8[[#This Row],[44440]]+30</f>
        <v>45480</v>
      </c>
      <c r="O172" s="31" t="s">
        <v>103</v>
      </c>
      <c r="P172" s="32">
        <v>45478</v>
      </c>
      <c r="Q172" s="33">
        <v>344.12</v>
      </c>
    </row>
    <row r="173" spans="2:17" x14ac:dyDescent="0.25">
      <c r="B173" s="28">
        <v>2021</v>
      </c>
      <c r="C173" s="29" t="s">
        <v>18</v>
      </c>
      <c r="D173" s="29">
        <v>1520001</v>
      </c>
      <c r="E173" s="30" t="s">
        <v>121</v>
      </c>
      <c r="F173" s="29">
        <v>10</v>
      </c>
      <c r="G173" s="29" t="s">
        <v>35</v>
      </c>
      <c r="H173" s="29" t="s">
        <v>36</v>
      </c>
      <c r="I173" s="29" t="s">
        <v>37</v>
      </c>
      <c r="J173" s="31" t="s">
        <v>87</v>
      </c>
      <c r="K173" s="31" t="s">
        <v>104</v>
      </c>
      <c r="L173" s="31" t="s">
        <v>82</v>
      </c>
      <c r="M173" s="32">
        <v>45450</v>
      </c>
      <c r="N173" s="32">
        <f>Tabela8[[#This Row],[44440]]+30</f>
        <v>45480</v>
      </c>
      <c r="O173" s="31" t="s">
        <v>105</v>
      </c>
      <c r="P173" s="32">
        <v>45478</v>
      </c>
      <c r="Q173" s="33">
        <v>1145.1199999999999</v>
      </c>
    </row>
    <row r="174" spans="2:17" x14ac:dyDescent="0.25">
      <c r="B174" s="28">
        <v>2021</v>
      </c>
      <c r="C174" s="29" t="s">
        <v>18</v>
      </c>
      <c r="D174" s="29">
        <v>1520001</v>
      </c>
      <c r="E174" s="30" t="s">
        <v>119</v>
      </c>
      <c r="F174" s="29">
        <v>10</v>
      </c>
      <c r="G174" s="29" t="s">
        <v>35</v>
      </c>
      <c r="H174" s="29" t="s">
        <v>36</v>
      </c>
      <c r="I174" s="29" t="s">
        <v>37</v>
      </c>
      <c r="J174" s="31" t="s">
        <v>110</v>
      </c>
      <c r="K174" s="31" t="s">
        <v>117</v>
      </c>
      <c r="L174" s="31" t="s">
        <v>82</v>
      </c>
      <c r="M174" s="32">
        <v>45463</v>
      </c>
      <c r="N174" s="32">
        <f>Tabela8[[#This Row],[44440]]+30</f>
        <v>45493</v>
      </c>
      <c r="O174" s="31" t="s">
        <v>118</v>
      </c>
      <c r="P174" s="32">
        <v>45478</v>
      </c>
      <c r="Q174" s="33">
        <v>4329.96</v>
      </c>
    </row>
    <row r="175" spans="2:17" x14ac:dyDescent="0.25">
      <c r="B175" s="28">
        <v>2021</v>
      </c>
      <c r="C175" s="29" t="s">
        <v>18</v>
      </c>
      <c r="D175" s="29">
        <v>1520001</v>
      </c>
      <c r="E175" s="30" t="s">
        <v>19</v>
      </c>
      <c r="F175" s="29">
        <v>10</v>
      </c>
      <c r="G175" s="29" t="s">
        <v>45</v>
      </c>
      <c r="H175" s="29" t="s">
        <v>49</v>
      </c>
      <c r="I175" s="29" t="s">
        <v>50</v>
      </c>
      <c r="J175" s="31" t="s">
        <v>39</v>
      </c>
      <c r="K175" s="31" t="s">
        <v>395</v>
      </c>
      <c r="L175" s="31" t="s">
        <v>82</v>
      </c>
      <c r="M175" s="32">
        <v>45463</v>
      </c>
      <c r="N175" s="32">
        <v>45467</v>
      </c>
      <c r="O175" s="31" t="s">
        <v>396</v>
      </c>
      <c r="P175" s="32">
        <v>45467</v>
      </c>
      <c r="Q175" s="33">
        <v>25.99</v>
      </c>
    </row>
    <row r="176" spans="2:17" x14ac:dyDescent="0.25">
      <c r="B176" s="28">
        <v>2021</v>
      </c>
      <c r="C176" s="29" t="s">
        <v>18</v>
      </c>
      <c r="D176" s="29">
        <v>1520001</v>
      </c>
      <c r="E176" s="30" t="s">
        <v>19</v>
      </c>
      <c r="F176" s="29">
        <v>10</v>
      </c>
      <c r="G176" s="29" t="s">
        <v>45</v>
      </c>
      <c r="H176" s="29" t="s">
        <v>49</v>
      </c>
      <c r="I176" s="29" t="s">
        <v>50</v>
      </c>
      <c r="J176" s="31" t="s">
        <v>39</v>
      </c>
      <c r="K176" s="31" t="s">
        <v>397</v>
      </c>
      <c r="L176" s="31" t="s">
        <v>82</v>
      </c>
      <c r="M176" s="32">
        <v>45463</v>
      </c>
      <c r="N176" s="32">
        <v>45467</v>
      </c>
      <c r="O176" s="31" t="s">
        <v>398</v>
      </c>
      <c r="P176" s="32">
        <v>45467</v>
      </c>
      <c r="Q176" s="33">
        <v>26.96</v>
      </c>
    </row>
    <row r="177" spans="2:17" x14ac:dyDescent="0.25">
      <c r="B177" s="28">
        <v>2021</v>
      </c>
      <c r="C177" s="29" t="s">
        <v>18</v>
      </c>
      <c r="D177" s="29">
        <v>1520001</v>
      </c>
      <c r="E177" s="30" t="s">
        <v>123</v>
      </c>
      <c r="F177" s="29">
        <v>10</v>
      </c>
      <c r="G177" s="29" t="s">
        <v>45</v>
      </c>
      <c r="H177" s="29" t="s">
        <v>48</v>
      </c>
      <c r="I177" s="29" t="s">
        <v>56</v>
      </c>
      <c r="J177" s="31" t="s">
        <v>53</v>
      </c>
      <c r="K177" s="31" t="s">
        <v>132</v>
      </c>
      <c r="L177" s="31" t="s">
        <v>82</v>
      </c>
      <c r="M177" s="32">
        <v>45435</v>
      </c>
      <c r="N177" s="32">
        <v>45464</v>
      </c>
      <c r="O177" s="31" t="s">
        <v>133</v>
      </c>
      <c r="P177" s="32">
        <v>45463</v>
      </c>
      <c r="Q177" s="33">
        <v>888.7</v>
      </c>
    </row>
    <row r="178" spans="2:17" x14ac:dyDescent="0.25">
      <c r="B178" s="28">
        <v>2024</v>
      </c>
      <c r="C178" s="29" t="s">
        <v>18</v>
      </c>
      <c r="D178" s="29">
        <v>1520001</v>
      </c>
      <c r="E178" s="30" t="s">
        <v>19</v>
      </c>
      <c r="F178" s="29">
        <v>10</v>
      </c>
      <c r="G178" s="29" t="s">
        <v>45</v>
      </c>
      <c r="H178" s="29" t="s">
        <v>48</v>
      </c>
      <c r="I178" s="29" t="s">
        <v>149</v>
      </c>
      <c r="J178" s="31" t="s">
        <v>150</v>
      </c>
      <c r="K178" s="31" t="s">
        <v>151</v>
      </c>
      <c r="L178" s="31" t="s">
        <v>82</v>
      </c>
      <c r="M178" s="32">
        <v>45446</v>
      </c>
      <c r="N178" s="32">
        <f>Tabela8[[#This Row],[44440]]+30</f>
        <v>45476</v>
      </c>
      <c r="O178" s="31" t="s">
        <v>152</v>
      </c>
      <c r="P178" s="32">
        <v>45475</v>
      </c>
      <c r="Q178" s="33">
        <v>10400</v>
      </c>
    </row>
    <row r="179" spans="2:17" x14ac:dyDescent="0.25">
      <c r="B179" s="28">
        <v>2023</v>
      </c>
      <c r="C179" s="29" t="s">
        <v>18</v>
      </c>
      <c r="D179" s="29">
        <v>1520001</v>
      </c>
      <c r="E179" s="30" t="s">
        <v>136</v>
      </c>
      <c r="F179" s="29">
        <v>10</v>
      </c>
      <c r="G179" s="29" t="s">
        <v>45</v>
      </c>
      <c r="H179" s="29" t="s">
        <v>46</v>
      </c>
      <c r="I179" s="29" t="s">
        <v>47</v>
      </c>
      <c r="J179" s="31" t="s">
        <v>153</v>
      </c>
      <c r="K179" s="31" t="s">
        <v>170</v>
      </c>
      <c r="L179" s="31" t="s">
        <v>82</v>
      </c>
      <c r="M179" s="32">
        <v>45454</v>
      </c>
      <c r="N179" s="32">
        <f>Tabela8[[#This Row],[44440]]+10</f>
        <v>45464</v>
      </c>
      <c r="O179" s="31" t="s">
        <v>171</v>
      </c>
      <c r="P179" s="32">
        <v>45464</v>
      </c>
      <c r="Q179" s="33">
        <v>3312.07</v>
      </c>
    </row>
    <row r="180" spans="2:17" x14ac:dyDescent="0.25">
      <c r="B180" s="28">
        <v>2023</v>
      </c>
      <c r="C180" s="29" t="s">
        <v>18</v>
      </c>
      <c r="D180" s="29">
        <v>1520001</v>
      </c>
      <c r="E180" s="30" t="s">
        <v>136</v>
      </c>
      <c r="F180" s="29">
        <v>10</v>
      </c>
      <c r="G180" s="29" t="s">
        <v>45</v>
      </c>
      <c r="H180" s="29" t="s">
        <v>46</v>
      </c>
      <c r="I180" s="29" t="s">
        <v>47</v>
      </c>
      <c r="J180" s="31" t="s">
        <v>153</v>
      </c>
      <c r="K180" s="31" t="s">
        <v>172</v>
      </c>
      <c r="L180" s="31" t="s">
        <v>82</v>
      </c>
      <c r="M180" s="32">
        <v>45454</v>
      </c>
      <c r="N180" s="32">
        <f>Tabela8[[#This Row],[44440]]+10</f>
        <v>45464</v>
      </c>
      <c r="O180" s="31" t="s">
        <v>173</v>
      </c>
      <c r="P180" s="32">
        <v>45464</v>
      </c>
      <c r="Q180" s="33">
        <v>312</v>
      </c>
    </row>
    <row r="181" spans="2:17" x14ac:dyDescent="0.25">
      <c r="B181" s="28">
        <v>2023</v>
      </c>
      <c r="C181" s="29" t="s">
        <v>18</v>
      </c>
      <c r="D181" s="29">
        <v>1520001</v>
      </c>
      <c r="E181" s="30" t="s">
        <v>121</v>
      </c>
      <c r="F181" s="29">
        <v>10</v>
      </c>
      <c r="G181" s="29" t="s">
        <v>45</v>
      </c>
      <c r="H181" s="29" t="s">
        <v>46</v>
      </c>
      <c r="I181" s="29" t="s">
        <v>47</v>
      </c>
      <c r="J181" s="31" t="s">
        <v>42</v>
      </c>
      <c r="K181" s="31" t="s">
        <v>186</v>
      </c>
      <c r="L181" s="31" t="s">
        <v>82</v>
      </c>
      <c r="M181" s="32">
        <v>45454</v>
      </c>
      <c r="N181" s="32">
        <f>Tabela8[[#This Row],[44440]]+10</f>
        <v>45464</v>
      </c>
      <c r="O181" s="31" t="s">
        <v>187</v>
      </c>
      <c r="P181" s="32">
        <v>45464</v>
      </c>
      <c r="Q181" s="33">
        <v>20493.62</v>
      </c>
    </row>
    <row r="182" spans="2:17" x14ac:dyDescent="0.25">
      <c r="B182" s="28">
        <v>2023</v>
      </c>
      <c r="C182" s="29" t="s">
        <v>18</v>
      </c>
      <c r="D182" s="29">
        <v>1520001</v>
      </c>
      <c r="E182" s="30" t="s">
        <v>192</v>
      </c>
      <c r="F182" s="29">
        <v>95</v>
      </c>
      <c r="G182" s="29" t="s">
        <v>45</v>
      </c>
      <c r="H182" s="29" t="s">
        <v>46</v>
      </c>
      <c r="I182" s="29" t="s">
        <v>47</v>
      </c>
      <c r="J182" s="31" t="s">
        <v>191</v>
      </c>
      <c r="K182" s="31" t="s">
        <v>202</v>
      </c>
      <c r="L182" s="31" t="s">
        <v>82</v>
      </c>
      <c r="M182" s="32">
        <v>45463</v>
      </c>
      <c r="N182" s="32">
        <f>Tabela8[[#This Row],[44440]]+10</f>
        <v>45473</v>
      </c>
      <c r="O182" s="31" t="s">
        <v>203</v>
      </c>
      <c r="P182" s="32">
        <v>45471</v>
      </c>
      <c r="Q182" s="33">
        <v>2328</v>
      </c>
    </row>
    <row r="183" spans="2:17" x14ac:dyDescent="0.25">
      <c r="B183" s="28">
        <v>2023</v>
      </c>
      <c r="C183" s="29" t="s">
        <v>18</v>
      </c>
      <c r="D183" s="29">
        <v>1520001</v>
      </c>
      <c r="E183" s="30" t="s">
        <v>122</v>
      </c>
      <c r="F183" s="29">
        <v>10</v>
      </c>
      <c r="G183" s="29" t="s">
        <v>45</v>
      </c>
      <c r="H183" s="29" t="s">
        <v>46</v>
      </c>
      <c r="I183" s="29" t="s">
        <v>47</v>
      </c>
      <c r="J183" s="31" t="s">
        <v>54</v>
      </c>
      <c r="K183" s="31" t="s">
        <v>202</v>
      </c>
      <c r="L183" s="31" t="s">
        <v>82</v>
      </c>
      <c r="M183" s="32">
        <v>45463</v>
      </c>
      <c r="N183" s="32">
        <f>Tabela8[[#This Row],[44440]]+10</f>
        <v>45473</v>
      </c>
      <c r="O183" s="31" t="s">
        <v>210</v>
      </c>
      <c r="P183" s="32">
        <v>45471</v>
      </c>
      <c r="Q183" s="33">
        <v>5333.2</v>
      </c>
    </row>
    <row r="184" spans="2:17" x14ac:dyDescent="0.25">
      <c r="B184" s="28">
        <v>2023</v>
      </c>
      <c r="C184" s="29" t="s">
        <v>18</v>
      </c>
      <c r="D184" s="29">
        <v>1520001</v>
      </c>
      <c r="E184" s="30" t="s">
        <v>121</v>
      </c>
      <c r="F184" s="29">
        <v>10</v>
      </c>
      <c r="G184" s="29" t="s">
        <v>45</v>
      </c>
      <c r="H184" s="29" t="s">
        <v>46</v>
      </c>
      <c r="I184" s="29" t="s">
        <v>47</v>
      </c>
      <c r="J184" s="31" t="s">
        <v>212</v>
      </c>
      <c r="K184" s="31" t="s">
        <v>202</v>
      </c>
      <c r="L184" s="31" t="s">
        <v>82</v>
      </c>
      <c r="M184" s="32">
        <v>45463</v>
      </c>
      <c r="N184" s="32">
        <f>Tabela8[[#This Row],[44440]]+10</f>
        <v>45473</v>
      </c>
      <c r="O184" s="31" t="s">
        <v>216</v>
      </c>
      <c r="P184" s="32">
        <v>45471</v>
      </c>
      <c r="Q184" s="33">
        <v>776</v>
      </c>
    </row>
    <row r="185" spans="2:17" x14ac:dyDescent="0.25">
      <c r="B185" s="28">
        <v>2023</v>
      </c>
      <c r="C185" s="29" t="s">
        <v>18</v>
      </c>
      <c r="D185" s="29">
        <v>1520001</v>
      </c>
      <c r="E185" s="30" t="s">
        <v>219</v>
      </c>
      <c r="F185" s="29">
        <v>10</v>
      </c>
      <c r="G185" s="29" t="s">
        <v>45</v>
      </c>
      <c r="H185" s="29" t="s">
        <v>46</v>
      </c>
      <c r="I185" s="29" t="s">
        <v>47</v>
      </c>
      <c r="J185" s="31" t="s">
        <v>125</v>
      </c>
      <c r="K185" s="31" t="s">
        <v>202</v>
      </c>
      <c r="L185" s="31" t="s">
        <v>82</v>
      </c>
      <c r="M185" s="32">
        <v>45463</v>
      </c>
      <c r="N185" s="32">
        <f>Tabela8[[#This Row],[44440]]+10</f>
        <v>45473</v>
      </c>
      <c r="O185" s="31" t="s">
        <v>224</v>
      </c>
      <c r="P185" s="32">
        <v>45471</v>
      </c>
      <c r="Q185" s="33">
        <v>416</v>
      </c>
    </row>
    <row r="186" spans="2:17" x14ac:dyDescent="0.25">
      <c r="B186" s="28">
        <v>2023</v>
      </c>
      <c r="C186" s="29" t="s">
        <v>18</v>
      </c>
      <c r="D186" s="29">
        <v>1520001</v>
      </c>
      <c r="E186" s="30" t="s">
        <v>123</v>
      </c>
      <c r="F186" s="29">
        <v>10</v>
      </c>
      <c r="G186" s="29" t="s">
        <v>45</v>
      </c>
      <c r="H186" s="29" t="s">
        <v>46</v>
      </c>
      <c r="I186" s="29" t="s">
        <v>47</v>
      </c>
      <c r="J186" s="31" t="s">
        <v>226</v>
      </c>
      <c r="K186" s="31" t="s">
        <v>202</v>
      </c>
      <c r="L186" s="31" t="s">
        <v>82</v>
      </c>
      <c r="M186" s="32">
        <v>45463</v>
      </c>
      <c r="N186" s="32">
        <f>Tabela8[[#This Row],[44440]]+10</f>
        <v>45473</v>
      </c>
      <c r="O186" s="31" t="s">
        <v>231</v>
      </c>
      <c r="P186" s="32">
        <v>45478</v>
      </c>
      <c r="Q186" s="33">
        <v>956</v>
      </c>
    </row>
    <row r="187" spans="2:17" x14ac:dyDescent="0.25">
      <c r="B187" s="28">
        <v>2023</v>
      </c>
      <c r="C187" s="29" t="s">
        <v>18</v>
      </c>
      <c r="D187" s="29">
        <v>1520001</v>
      </c>
      <c r="E187" s="30" t="s">
        <v>233</v>
      </c>
      <c r="F187" s="29">
        <v>10</v>
      </c>
      <c r="G187" s="29" t="s">
        <v>45</v>
      </c>
      <c r="H187" s="29" t="s">
        <v>46</v>
      </c>
      <c r="I187" s="29" t="s">
        <v>47</v>
      </c>
      <c r="J187" s="31" t="s">
        <v>234</v>
      </c>
      <c r="K187" s="31" t="s">
        <v>202</v>
      </c>
      <c r="L187" s="31" t="s">
        <v>82</v>
      </c>
      <c r="M187" s="32">
        <v>45463</v>
      </c>
      <c r="N187" s="32">
        <f>Tabela8[[#This Row],[44440]]+10</f>
        <v>45473</v>
      </c>
      <c r="O187" s="31" t="s">
        <v>238</v>
      </c>
      <c r="P187" s="32">
        <v>45471</v>
      </c>
      <c r="Q187" s="33">
        <v>596</v>
      </c>
    </row>
    <row r="188" spans="2:17" x14ac:dyDescent="0.25">
      <c r="B188" s="28">
        <v>2023</v>
      </c>
      <c r="C188" s="29" t="s">
        <v>18</v>
      </c>
      <c r="D188" s="29">
        <v>1520001</v>
      </c>
      <c r="E188" s="30" t="s">
        <v>136</v>
      </c>
      <c r="F188" s="29">
        <v>10</v>
      </c>
      <c r="G188" s="29" t="s">
        <v>45</v>
      </c>
      <c r="H188" s="29" t="s">
        <v>46</v>
      </c>
      <c r="I188" s="29" t="s">
        <v>47</v>
      </c>
      <c r="J188" s="31" t="s">
        <v>240</v>
      </c>
      <c r="K188" s="31" t="s">
        <v>250</v>
      </c>
      <c r="L188" s="31" t="s">
        <v>82</v>
      </c>
      <c r="M188" s="32">
        <v>45454</v>
      </c>
      <c r="N188" s="32">
        <f>Tabela8[[#This Row],[44440]]+10</f>
        <v>45464</v>
      </c>
      <c r="O188" s="31" t="s">
        <v>251</v>
      </c>
      <c r="P188" s="32">
        <v>45464</v>
      </c>
      <c r="Q188" s="33">
        <v>1194.3699999999999</v>
      </c>
    </row>
    <row r="189" spans="2:17" x14ac:dyDescent="0.25">
      <c r="B189" s="28">
        <v>2023</v>
      </c>
      <c r="C189" s="29" t="s">
        <v>18</v>
      </c>
      <c r="D189" s="29">
        <v>1520001</v>
      </c>
      <c r="E189" s="30" t="s">
        <v>123</v>
      </c>
      <c r="F189" s="29">
        <v>10</v>
      </c>
      <c r="G189" s="29" t="s">
        <v>45</v>
      </c>
      <c r="H189" s="29" t="s">
        <v>46</v>
      </c>
      <c r="I189" s="29" t="s">
        <v>47</v>
      </c>
      <c r="J189" s="31" t="s">
        <v>234</v>
      </c>
      <c r="K189" s="31" t="s">
        <v>257</v>
      </c>
      <c r="L189" s="31" t="s">
        <v>82</v>
      </c>
      <c r="M189" s="32">
        <v>45463</v>
      </c>
      <c r="N189" s="32">
        <f>Tabela8[[#This Row],[44440]]+10</f>
        <v>45473</v>
      </c>
      <c r="O189" s="31" t="s">
        <v>259</v>
      </c>
      <c r="P189" s="32">
        <v>45478</v>
      </c>
      <c r="Q189" s="33">
        <v>4935.45</v>
      </c>
    </row>
    <row r="190" spans="2:17" x14ac:dyDescent="0.25">
      <c r="B190" s="28">
        <v>2023</v>
      </c>
      <c r="C190" s="29" t="s">
        <v>18</v>
      </c>
      <c r="D190" s="29">
        <v>1520001</v>
      </c>
      <c r="E190" s="30" t="s">
        <v>123</v>
      </c>
      <c r="F190" s="29">
        <v>10</v>
      </c>
      <c r="G190" s="29" t="s">
        <v>45</v>
      </c>
      <c r="H190" s="29" t="s">
        <v>46</v>
      </c>
      <c r="I190" s="29" t="s">
        <v>47</v>
      </c>
      <c r="J190" s="31" t="s">
        <v>265</v>
      </c>
      <c r="K190" s="31" t="s">
        <v>274</v>
      </c>
      <c r="L190" s="31" t="s">
        <v>82</v>
      </c>
      <c r="M190" s="32">
        <v>45454</v>
      </c>
      <c r="N190" s="32">
        <f>Tabela8[[#This Row],[44440]]+10</f>
        <v>45464</v>
      </c>
      <c r="O190" s="31" t="s">
        <v>275</v>
      </c>
      <c r="P190" s="32">
        <v>45464</v>
      </c>
      <c r="Q190" s="33">
        <v>17715.38</v>
      </c>
    </row>
    <row r="191" spans="2:17" x14ac:dyDescent="0.25">
      <c r="B191" s="28">
        <v>2023</v>
      </c>
      <c r="C191" s="29" t="s">
        <v>18</v>
      </c>
      <c r="D191" s="29">
        <v>1520001</v>
      </c>
      <c r="E191" s="30" t="s">
        <v>19</v>
      </c>
      <c r="F191" s="29">
        <v>10</v>
      </c>
      <c r="G191" s="29" t="s">
        <v>20</v>
      </c>
      <c r="H191" s="29" t="s">
        <v>23</v>
      </c>
      <c r="I191" s="29" t="s">
        <v>22</v>
      </c>
      <c r="J191" s="31" t="s">
        <v>277</v>
      </c>
      <c r="K191" s="31" t="s">
        <v>284</v>
      </c>
      <c r="L191" s="31" t="s">
        <v>82</v>
      </c>
      <c r="M191" s="32">
        <v>45439</v>
      </c>
      <c r="N191" s="32">
        <v>45453</v>
      </c>
      <c r="O191" s="31" t="s">
        <v>285</v>
      </c>
      <c r="P191" s="32">
        <v>45450</v>
      </c>
      <c r="Q191" s="33">
        <v>30331.74</v>
      </c>
    </row>
    <row r="192" spans="2:17" x14ac:dyDescent="0.25">
      <c r="B192" s="28">
        <v>2023</v>
      </c>
      <c r="C192" s="29" t="s">
        <v>18</v>
      </c>
      <c r="D192" s="29">
        <v>1520001</v>
      </c>
      <c r="E192" s="30" t="s">
        <v>122</v>
      </c>
      <c r="F192" s="29">
        <v>10</v>
      </c>
      <c r="G192" s="29" t="s">
        <v>20</v>
      </c>
      <c r="H192" s="29" t="s">
        <v>23</v>
      </c>
      <c r="I192" s="29" t="s">
        <v>22</v>
      </c>
      <c r="J192" s="31" t="s">
        <v>288</v>
      </c>
      <c r="K192" s="31" t="s">
        <v>284</v>
      </c>
      <c r="L192" s="31" t="s">
        <v>82</v>
      </c>
      <c r="M192" s="32">
        <v>45439</v>
      </c>
      <c r="N192" s="32">
        <v>45453</v>
      </c>
      <c r="O192" s="31" t="s">
        <v>293</v>
      </c>
      <c r="P192" s="32">
        <v>45450</v>
      </c>
      <c r="Q192" s="33">
        <v>5939.27</v>
      </c>
    </row>
    <row r="193" spans="2:17" x14ac:dyDescent="0.25">
      <c r="B193" s="28">
        <v>2023</v>
      </c>
      <c r="C193" s="29" t="s">
        <v>18</v>
      </c>
      <c r="D193" s="29">
        <v>1520001</v>
      </c>
      <c r="E193" s="30" t="s">
        <v>295</v>
      </c>
      <c r="F193" s="29">
        <v>10</v>
      </c>
      <c r="G193" s="29" t="s">
        <v>20</v>
      </c>
      <c r="H193" s="29" t="s">
        <v>23</v>
      </c>
      <c r="I193" s="29" t="s">
        <v>22</v>
      </c>
      <c r="J193" s="31" t="s">
        <v>243</v>
      </c>
      <c r="K193" s="31" t="s">
        <v>284</v>
      </c>
      <c r="L193" s="31" t="s">
        <v>82</v>
      </c>
      <c r="M193" s="32">
        <v>45439</v>
      </c>
      <c r="N193" s="32">
        <v>45453</v>
      </c>
      <c r="O193" s="31" t="s">
        <v>299</v>
      </c>
      <c r="P193" s="32">
        <v>45450</v>
      </c>
      <c r="Q193" s="33">
        <v>5904.94</v>
      </c>
    </row>
    <row r="194" spans="2:17" x14ac:dyDescent="0.25">
      <c r="B194" s="28">
        <v>2023</v>
      </c>
      <c r="C194" s="29" t="s">
        <v>18</v>
      </c>
      <c r="D194" s="29">
        <v>1520001</v>
      </c>
      <c r="E194" s="30" t="s">
        <v>219</v>
      </c>
      <c r="F194" s="29">
        <v>10</v>
      </c>
      <c r="G194" s="29" t="s">
        <v>20</v>
      </c>
      <c r="H194" s="29" t="s">
        <v>23</v>
      </c>
      <c r="I194" s="29" t="s">
        <v>22</v>
      </c>
      <c r="J194" s="31" t="s">
        <v>245</v>
      </c>
      <c r="K194" s="31" t="s">
        <v>284</v>
      </c>
      <c r="L194" s="31" t="s">
        <v>82</v>
      </c>
      <c r="M194" s="32">
        <v>45439</v>
      </c>
      <c r="N194" s="32">
        <v>45453</v>
      </c>
      <c r="O194" s="31" t="s">
        <v>305</v>
      </c>
      <c r="P194" s="32">
        <v>45450</v>
      </c>
      <c r="Q194" s="33">
        <v>5890.49</v>
      </c>
    </row>
    <row r="195" spans="2:17" x14ac:dyDescent="0.25">
      <c r="B195" s="28">
        <v>2023</v>
      </c>
      <c r="C195" s="29" t="s">
        <v>18</v>
      </c>
      <c r="D195" s="29">
        <v>1520001</v>
      </c>
      <c r="E195" s="30" t="s">
        <v>120</v>
      </c>
      <c r="F195" s="29">
        <v>10</v>
      </c>
      <c r="G195" s="29" t="s">
        <v>20</v>
      </c>
      <c r="H195" s="29" t="s">
        <v>23</v>
      </c>
      <c r="I195" s="29" t="s">
        <v>22</v>
      </c>
      <c r="J195" s="31" t="s">
        <v>162</v>
      </c>
      <c r="K195" s="31" t="s">
        <v>284</v>
      </c>
      <c r="L195" s="31" t="s">
        <v>82</v>
      </c>
      <c r="M195" s="32">
        <v>45439</v>
      </c>
      <c r="N195" s="32">
        <v>45453</v>
      </c>
      <c r="O195" s="31" t="s">
        <v>310</v>
      </c>
      <c r="P195" s="32">
        <v>45450</v>
      </c>
      <c r="Q195" s="33">
        <v>11358.3</v>
      </c>
    </row>
    <row r="196" spans="2:17" x14ac:dyDescent="0.25">
      <c r="B196" s="28">
        <v>2023</v>
      </c>
      <c r="C196" s="29" t="s">
        <v>18</v>
      </c>
      <c r="D196" s="29">
        <v>1520001</v>
      </c>
      <c r="E196" s="30" t="s">
        <v>19</v>
      </c>
      <c r="F196" s="29">
        <v>10</v>
      </c>
      <c r="G196" s="29" t="s">
        <v>20</v>
      </c>
      <c r="H196" s="29" t="s">
        <v>21</v>
      </c>
      <c r="I196" s="29" t="s">
        <v>22</v>
      </c>
      <c r="J196" s="31" t="s">
        <v>312</v>
      </c>
      <c r="K196" s="31" t="s">
        <v>328</v>
      </c>
      <c r="L196" s="31" t="s">
        <v>82</v>
      </c>
      <c r="M196" s="32">
        <v>45439</v>
      </c>
      <c r="N196" s="32">
        <v>45453</v>
      </c>
      <c r="O196" s="31" t="s">
        <v>329</v>
      </c>
      <c r="P196" s="32">
        <v>45450</v>
      </c>
      <c r="Q196" s="33">
        <v>2271.23</v>
      </c>
    </row>
    <row r="197" spans="2:17" x14ac:dyDescent="0.25">
      <c r="B197" s="28">
        <v>2023</v>
      </c>
      <c r="C197" s="29" t="s">
        <v>18</v>
      </c>
      <c r="D197" s="29">
        <v>1520001</v>
      </c>
      <c r="E197" s="30" t="s">
        <v>19</v>
      </c>
      <c r="F197" s="29">
        <v>10</v>
      </c>
      <c r="G197" s="29" t="s">
        <v>20</v>
      </c>
      <c r="H197" s="29" t="s">
        <v>21</v>
      </c>
      <c r="I197" s="29" t="s">
        <v>22</v>
      </c>
      <c r="J197" s="31" t="s">
        <v>312</v>
      </c>
      <c r="K197" s="31" t="s">
        <v>284</v>
      </c>
      <c r="L197" s="31" t="s">
        <v>82</v>
      </c>
      <c r="M197" s="32">
        <v>45439</v>
      </c>
      <c r="N197" s="32">
        <v>45453</v>
      </c>
      <c r="O197" s="31" t="s">
        <v>330</v>
      </c>
      <c r="P197" s="32">
        <v>45450</v>
      </c>
      <c r="Q197" s="33">
        <v>2949.07</v>
      </c>
    </row>
    <row r="198" spans="2:17" x14ac:dyDescent="0.25">
      <c r="B198" s="28">
        <v>2023</v>
      </c>
      <c r="C198" s="29" t="s">
        <v>18</v>
      </c>
      <c r="D198" s="29">
        <v>1520001</v>
      </c>
      <c r="E198" s="30" t="s">
        <v>122</v>
      </c>
      <c r="F198" s="29">
        <v>10</v>
      </c>
      <c r="G198" s="29" t="s">
        <v>20</v>
      </c>
      <c r="H198" s="29" t="s">
        <v>21</v>
      </c>
      <c r="I198" s="29" t="s">
        <v>22</v>
      </c>
      <c r="J198" s="31" t="s">
        <v>159</v>
      </c>
      <c r="K198" s="31" t="s">
        <v>328</v>
      </c>
      <c r="L198" s="31" t="s">
        <v>82</v>
      </c>
      <c r="M198" s="32">
        <v>45439</v>
      </c>
      <c r="N198" s="32">
        <v>45453</v>
      </c>
      <c r="O198" s="31" t="s">
        <v>344</v>
      </c>
      <c r="P198" s="32">
        <v>45450</v>
      </c>
      <c r="Q198" s="33">
        <v>454.93</v>
      </c>
    </row>
    <row r="199" spans="2:17" x14ac:dyDescent="0.25">
      <c r="B199" s="28">
        <v>2023</v>
      </c>
      <c r="C199" s="29" t="s">
        <v>18</v>
      </c>
      <c r="D199" s="29">
        <v>1520001</v>
      </c>
      <c r="E199" s="30" t="s">
        <v>122</v>
      </c>
      <c r="F199" s="29">
        <v>10</v>
      </c>
      <c r="G199" s="29" t="s">
        <v>20</v>
      </c>
      <c r="H199" s="29" t="s">
        <v>21</v>
      </c>
      <c r="I199" s="29" t="s">
        <v>22</v>
      </c>
      <c r="J199" s="31" t="s">
        <v>159</v>
      </c>
      <c r="K199" s="31" t="s">
        <v>284</v>
      </c>
      <c r="L199" s="31" t="s">
        <v>82</v>
      </c>
      <c r="M199" s="32">
        <v>45439</v>
      </c>
      <c r="N199" s="32">
        <v>45453</v>
      </c>
      <c r="O199" s="31" t="s">
        <v>345</v>
      </c>
      <c r="P199" s="32">
        <v>45450</v>
      </c>
      <c r="Q199" s="33">
        <v>2041.67</v>
      </c>
    </row>
    <row r="200" spans="2:17" x14ac:dyDescent="0.25">
      <c r="B200" s="28">
        <v>2023</v>
      </c>
      <c r="C200" s="29" t="s">
        <v>18</v>
      </c>
      <c r="D200" s="29">
        <v>1520001</v>
      </c>
      <c r="E200" s="30" t="s">
        <v>295</v>
      </c>
      <c r="F200" s="29">
        <v>10</v>
      </c>
      <c r="G200" s="29" t="s">
        <v>20</v>
      </c>
      <c r="H200" s="29" t="s">
        <v>21</v>
      </c>
      <c r="I200" s="29" t="s">
        <v>22</v>
      </c>
      <c r="J200" s="31" t="s">
        <v>348</v>
      </c>
      <c r="K200" s="31" t="s">
        <v>328</v>
      </c>
      <c r="L200" s="31" t="s">
        <v>82</v>
      </c>
      <c r="M200" s="32">
        <v>45439</v>
      </c>
      <c r="N200" s="32">
        <v>45453</v>
      </c>
      <c r="O200" s="31" t="s">
        <v>357</v>
      </c>
      <c r="P200" s="32">
        <v>45450</v>
      </c>
      <c r="Q200" s="33">
        <v>452.69</v>
      </c>
    </row>
    <row r="201" spans="2:17" x14ac:dyDescent="0.25">
      <c r="B201" s="28">
        <v>2023</v>
      </c>
      <c r="C201" s="29" t="s">
        <v>18</v>
      </c>
      <c r="D201" s="29">
        <v>1520001</v>
      </c>
      <c r="E201" s="30" t="s">
        <v>219</v>
      </c>
      <c r="F201" s="29">
        <v>10</v>
      </c>
      <c r="G201" s="29" t="s">
        <v>20</v>
      </c>
      <c r="H201" s="29" t="s">
        <v>21</v>
      </c>
      <c r="I201" s="29" t="s">
        <v>22</v>
      </c>
      <c r="J201" s="31" t="s">
        <v>182</v>
      </c>
      <c r="K201" s="31" t="s">
        <v>328</v>
      </c>
      <c r="L201" s="31" t="s">
        <v>82</v>
      </c>
      <c r="M201" s="32">
        <v>45439</v>
      </c>
      <c r="N201" s="32">
        <v>45453</v>
      </c>
      <c r="O201" s="31" t="s">
        <v>365</v>
      </c>
      <c r="P201" s="32">
        <v>45450</v>
      </c>
      <c r="Q201" s="33">
        <v>454.91</v>
      </c>
    </row>
    <row r="202" spans="2:17" x14ac:dyDescent="0.25">
      <c r="B202" s="28">
        <v>2023</v>
      </c>
      <c r="C202" s="29" t="s">
        <v>18</v>
      </c>
      <c r="D202" s="29">
        <v>1520001</v>
      </c>
      <c r="E202" s="30" t="s">
        <v>120</v>
      </c>
      <c r="F202" s="29">
        <v>10</v>
      </c>
      <c r="G202" s="29" t="s">
        <v>20</v>
      </c>
      <c r="H202" s="29" t="s">
        <v>21</v>
      </c>
      <c r="I202" s="29" t="s">
        <v>22</v>
      </c>
      <c r="J202" s="31" t="s">
        <v>255</v>
      </c>
      <c r="K202" s="31" t="s">
        <v>328</v>
      </c>
      <c r="L202" s="31" t="s">
        <v>82</v>
      </c>
      <c r="M202" s="32">
        <v>45439</v>
      </c>
      <c r="N202" s="32">
        <v>45453</v>
      </c>
      <c r="O202" s="31" t="s">
        <v>375</v>
      </c>
      <c r="P202" s="32">
        <v>45450</v>
      </c>
      <c r="Q202" s="33">
        <v>882.75</v>
      </c>
    </row>
    <row r="203" spans="2:17" x14ac:dyDescent="0.25">
      <c r="B203" s="28">
        <v>2023</v>
      </c>
      <c r="C203" s="29" t="s">
        <v>18</v>
      </c>
      <c r="D203" s="29">
        <v>1520001</v>
      </c>
      <c r="E203" s="30" t="s">
        <v>120</v>
      </c>
      <c r="F203" s="29">
        <v>10</v>
      </c>
      <c r="G203" s="29" t="s">
        <v>20</v>
      </c>
      <c r="H203" s="29" t="s">
        <v>21</v>
      </c>
      <c r="I203" s="29" t="s">
        <v>22</v>
      </c>
      <c r="J203" s="31" t="s">
        <v>255</v>
      </c>
      <c r="K203" s="31" t="s">
        <v>284</v>
      </c>
      <c r="L203" s="31" t="s">
        <v>82</v>
      </c>
      <c r="M203" s="32">
        <v>45439</v>
      </c>
      <c r="N203" s="32">
        <v>45453</v>
      </c>
      <c r="O203" s="31" t="s">
        <v>376</v>
      </c>
      <c r="P203" s="32">
        <v>45450</v>
      </c>
      <c r="Q203" s="33">
        <v>846.91</v>
      </c>
    </row>
    <row r="204" spans="2:17" x14ac:dyDescent="0.25">
      <c r="B204" s="28">
        <v>2023</v>
      </c>
      <c r="C204" s="29" t="s">
        <v>18</v>
      </c>
      <c r="D204" s="29">
        <v>1520001</v>
      </c>
      <c r="E204" s="30" t="s">
        <v>219</v>
      </c>
      <c r="F204" s="29">
        <v>10</v>
      </c>
      <c r="G204" s="29" t="s">
        <v>26</v>
      </c>
      <c r="H204" s="29" t="s">
        <v>32</v>
      </c>
      <c r="I204" s="29" t="s">
        <v>65</v>
      </c>
      <c r="J204" s="31" t="s">
        <v>403</v>
      </c>
      <c r="K204" s="31" t="s">
        <v>410</v>
      </c>
      <c r="L204" s="31" t="s">
        <v>82</v>
      </c>
      <c r="M204" s="32">
        <v>45439</v>
      </c>
      <c r="N204" s="32">
        <v>45443</v>
      </c>
      <c r="O204" s="31" t="s">
        <v>411</v>
      </c>
      <c r="P204" s="32">
        <v>45441</v>
      </c>
      <c r="Q204" s="33">
        <v>3.08</v>
      </c>
    </row>
    <row r="205" spans="2:17" x14ac:dyDescent="0.25">
      <c r="B205" s="28">
        <v>2023</v>
      </c>
      <c r="C205" s="29" t="s">
        <v>18</v>
      </c>
      <c r="D205" s="29">
        <v>1520001</v>
      </c>
      <c r="E205" s="30" t="s">
        <v>19</v>
      </c>
      <c r="F205" s="29">
        <v>10</v>
      </c>
      <c r="G205" s="29" t="s">
        <v>26</v>
      </c>
      <c r="H205" s="29" t="s">
        <v>32</v>
      </c>
      <c r="I205" s="29" t="s">
        <v>65</v>
      </c>
      <c r="J205" s="31" t="s">
        <v>227</v>
      </c>
      <c r="K205" s="31" t="s">
        <v>410</v>
      </c>
      <c r="L205" s="31" t="s">
        <v>82</v>
      </c>
      <c r="M205" s="32">
        <v>45439</v>
      </c>
      <c r="N205" s="32">
        <v>45443</v>
      </c>
      <c r="O205" s="31" t="s">
        <v>420</v>
      </c>
      <c r="P205" s="32">
        <v>45443</v>
      </c>
      <c r="Q205" s="33">
        <v>9.24</v>
      </c>
    </row>
    <row r="206" spans="2:17" x14ac:dyDescent="0.25">
      <c r="B206" s="28">
        <v>2023</v>
      </c>
      <c r="C206" s="29" t="s">
        <v>18</v>
      </c>
      <c r="D206" s="29">
        <v>1520001</v>
      </c>
      <c r="E206" s="30" t="s">
        <v>19</v>
      </c>
      <c r="F206" s="29">
        <v>10</v>
      </c>
      <c r="G206" s="29" t="s">
        <v>26</v>
      </c>
      <c r="H206" s="29" t="s">
        <v>32</v>
      </c>
      <c r="I206" s="29" t="s">
        <v>65</v>
      </c>
      <c r="J206" s="31" t="s">
        <v>157</v>
      </c>
      <c r="K206" s="31" t="s">
        <v>410</v>
      </c>
      <c r="L206" s="31" t="s">
        <v>82</v>
      </c>
      <c r="M206" s="32">
        <v>45439</v>
      </c>
      <c r="N206" s="32">
        <v>45443</v>
      </c>
      <c r="O206" s="31" t="s">
        <v>424</v>
      </c>
      <c r="P206" s="32">
        <v>45441</v>
      </c>
      <c r="Q206" s="33">
        <v>6.17</v>
      </c>
    </row>
    <row r="207" spans="2:17" x14ac:dyDescent="0.25">
      <c r="B207" s="34">
        <v>2023</v>
      </c>
      <c r="C207" s="35" t="s">
        <v>18</v>
      </c>
      <c r="D207" s="35">
        <v>1520001</v>
      </c>
      <c r="E207" s="44" t="s">
        <v>136</v>
      </c>
      <c r="F207" s="35">
        <v>10</v>
      </c>
      <c r="G207" s="35" t="s">
        <v>26</v>
      </c>
      <c r="H207" s="35" t="s">
        <v>32</v>
      </c>
      <c r="I207" s="35" t="s">
        <v>65</v>
      </c>
      <c r="J207" s="36" t="s">
        <v>369</v>
      </c>
      <c r="K207" s="36" t="s">
        <v>410</v>
      </c>
      <c r="L207" s="36" t="s">
        <v>82</v>
      </c>
      <c r="M207" s="37">
        <v>45439</v>
      </c>
      <c r="N207" s="37">
        <v>45443</v>
      </c>
      <c r="O207" s="36" t="s">
        <v>427</v>
      </c>
      <c r="P207" s="37">
        <v>45441</v>
      </c>
      <c r="Q207" s="38">
        <v>3.08</v>
      </c>
    </row>
    <row r="208" spans="2:17" x14ac:dyDescent="0.25">
      <c r="B208" s="28">
        <v>2021</v>
      </c>
      <c r="C208" s="29" t="s">
        <v>18</v>
      </c>
      <c r="D208" s="29">
        <v>1520001</v>
      </c>
      <c r="E208" s="30" t="s">
        <v>19</v>
      </c>
      <c r="F208" s="29">
        <v>10</v>
      </c>
      <c r="G208" s="29" t="s">
        <v>45</v>
      </c>
      <c r="H208" s="29" t="s">
        <v>49</v>
      </c>
      <c r="I208" s="29" t="s">
        <v>50</v>
      </c>
      <c r="J208" s="31" t="s">
        <v>39</v>
      </c>
      <c r="K208" s="31" t="s">
        <v>399</v>
      </c>
      <c r="L208" s="31" t="s">
        <v>96</v>
      </c>
      <c r="M208" s="32">
        <v>45488</v>
      </c>
      <c r="N208" s="32">
        <v>45497</v>
      </c>
      <c r="O208" s="31" t="s">
        <v>400</v>
      </c>
      <c r="P208" s="32">
        <v>45497</v>
      </c>
      <c r="Q208" s="33">
        <v>26.82</v>
      </c>
    </row>
    <row r="209" spans="2:17" x14ac:dyDescent="0.25">
      <c r="B209" s="28">
        <v>2021</v>
      </c>
      <c r="C209" s="29" t="s">
        <v>18</v>
      </c>
      <c r="D209" s="29">
        <v>1520001</v>
      </c>
      <c r="E209" s="30" t="s">
        <v>19</v>
      </c>
      <c r="F209" s="29">
        <v>10</v>
      </c>
      <c r="G209" s="29" t="s">
        <v>45</v>
      </c>
      <c r="H209" s="29" t="s">
        <v>49</v>
      </c>
      <c r="I209" s="29" t="s">
        <v>50</v>
      </c>
      <c r="J209" s="31" t="s">
        <v>39</v>
      </c>
      <c r="K209" s="31" t="s">
        <v>401</v>
      </c>
      <c r="L209" s="31" t="s">
        <v>96</v>
      </c>
      <c r="M209" s="32">
        <v>45488</v>
      </c>
      <c r="N209" s="32">
        <v>45497</v>
      </c>
      <c r="O209" s="31" t="s">
        <v>402</v>
      </c>
      <c r="P209" s="32">
        <v>45497</v>
      </c>
      <c r="Q209" s="33">
        <v>26.96</v>
      </c>
    </row>
    <row r="210" spans="2:17" x14ac:dyDescent="0.25">
      <c r="B210" s="28">
        <v>2021</v>
      </c>
      <c r="C210" s="29" t="s">
        <v>18</v>
      </c>
      <c r="D210" s="29">
        <v>1520001</v>
      </c>
      <c r="E210" s="30" t="s">
        <v>123</v>
      </c>
      <c r="F210" s="29">
        <v>10</v>
      </c>
      <c r="G210" s="29" t="s">
        <v>45</v>
      </c>
      <c r="H210" s="29" t="s">
        <v>48</v>
      </c>
      <c r="I210" s="29" t="s">
        <v>56</v>
      </c>
      <c r="J210" s="31" t="s">
        <v>53</v>
      </c>
      <c r="K210" s="31" t="s">
        <v>134</v>
      </c>
      <c r="L210" s="31" t="s">
        <v>96</v>
      </c>
      <c r="M210" s="32">
        <v>45468</v>
      </c>
      <c r="N210" s="32">
        <v>45495</v>
      </c>
      <c r="O210" s="31" t="s">
        <v>135</v>
      </c>
      <c r="P210" s="32">
        <v>45492</v>
      </c>
      <c r="Q210" s="33">
        <v>888.7</v>
      </c>
    </row>
    <row r="211" spans="2:17" x14ac:dyDescent="0.25">
      <c r="B211" s="28">
        <v>2023</v>
      </c>
      <c r="C211" s="29" t="s">
        <v>18</v>
      </c>
      <c r="D211" s="29">
        <v>1520001</v>
      </c>
      <c r="E211" s="30" t="s">
        <v>119</v>
      </c>
      <c r="F211" s="29">
        <v>10</v>
      </c>
      <c r="G211" s="29" t="s">
        <v>26</v>
      </c>
      <c r="H211" s="29" t="s">
        <v>27</v>
      </c>
      <c r="I211" s="29" t="s">
        <v>28</v>
      </c>
      <c r="J211" s="31" t="s">
        <v>144</v>
      </c>
      <c r="K211" s="31" t="s">
        <v>145</v>
      </c>
      <c r="L211" s="31" t="s">
        <v>96</v>
      </c>
      <c r="M211" s="32">
        <v>45432</v>
      </c>
      <c r="N211" s="32">
        <v>45473</v>
      </c>
      <c r="O211" s="31" t="s">
        <v>64</v>
      </c>
      <c r="P211" s="32">
        <v>45470</v>
      </c>
      <c r="Q211" s="33">
        <v>20000</v>
      </c>
    </row>
    <row r="212" spans="2:17" x14ac:dyDescent="0.25">
      <c r="B212" s="28">
        <v>2023</v>
      </c>
      <c r="C212" s="29" t="s">
        <v>18</v>
      </c>
      <c r="D212" s="29">
        <v>1520001</v>
      </c>
      <c r="E212" s="30" t="s">
        <v>136</v>
      </c>
      <c r="F212" s="29">
        <v>10</v>
      </c>
      <c r="G212" s="29" t="s">
        <v>45</v>
      </c>
      <c r="H212" s="29" t="s">
        <v>46</v>
      </c>
      <c r="I212" s="29" t="s">
        <v>47</v>
      </c>
      <c r="J212" s="31" t="s">
        <v>153</v>
      </c>
      <c r="K212" s="31" t="s">
        <v>174</v>
      </c>
      <c r="L212" s="31" t="s">
        <v>96</v>
      </c>
      <c r="M212" s="32">
        <v>45484</v>
      </c>
      <c r="N212" s="32">
        <f>Tabela8[[#This Row],[44440]]+10</f>
        <v>45494</v>
      </c>
      <c r="O212" s="31" t="s">
        <v>175</v>
      </c>
      <c r="P212" s="32">
        <v>45492</v>
      </c>
      <c r="Q212" s="33">
        <v>3312.07</v>
      </c>
    </row>
    <row r="213" spans="2:17" x14ac:dyDescent="0.25">
      <c r="B213" s="28">
        <v>2023</v>
      </c>
      <c r="C213" s="29" t="s">
        <v>18</v>
      </c>
      <c r="D213" s="29">
        <v>1520001</v>
      </c>
      <c r="E213" s="30" t="s">
        <v>136</v>
      </c>
      <c r="F213" s="29">
        <v>10</v>
      </c>
      <c r="G213" s="29" t="s">
        <v>45</v>
      </c>
      <c r="H213" s="29" t="s">
        <v>46</v>
      </c>
      <c r="I213" s="29" t="s">
        <v>47</v>
      </c>
      <c r="J213" s="31" t="s">
        <v>153</v>
      </c>
      <c r="K213" s="31" t="s">
        <v>176</v>
      </c>
      <c r="L213" s="31" t="s">
        <v>96</v>
      </c>
      <c r="M213" s="32">
        <v>45484</v>
      </c>
      <c r="N213" s="32">
        <f>Tabela8[[#This Row],[44440]]+10</f>
        <v>45494</v>
      </c>
      <c r="O213" s="31" t="s">
        <v>177</v>
      </c>
      <c r="P213" s="32">
        <v>45492</v>
      </c>
      <c r="Q213" s="33">
        <v>312</v>
      </c>
    </row>
    <row r="214" spans="2:17" x14ac:dyDescent="0.25">
      <c r="B214" s="28">
        <v>2023</v>
      </c>
      <c r="C214" s="29" t="s">
        <v>18</v>
      </c>
      <c r="D214" s="29">
        <v>1520001</v>
      </c>
      <c r="E214" s="30" t="s">
        <v>121</v>
      </c>
      <c r="F214" s="29">
        <v>10</v>
      </c>
      <c r="G214" s="29" t="s">
        <v>45</v>
      </c>
      <c r="H214" s="29" t="s">
        <v>46</v>
      </c>
      <c r="I214" s="29" t="s">
        <v>47</v>
      </c>
      <c r="J214" s="31" t="s">
        <v>42</v>
      </c>
      <c r="K214" s="31" t="s">
        <v>188</v>
      </c>
      <c r="L214" s="31" t="s">
        <v>96</v>
      </c>
      <c r="M214" s="32">
        <v>38179</v>
      </c>
      <c r="N214" s="32">
        <f>Tabela8[[#This Row],[44440]]+10</f>
        <v>38189</v>
      </c>
      <c r="O214" s="31" t="s">
        <v>189</v>
      </c>
      <c r="P214" s="32">
        <v>45492</v>
      </c>
      <c r="Q214" s="33">
        <v>20493.62</v>
      </c>
    </row>
    <row r="215" spans="2:17" x14ac:dyDescent="0.25">
      <c r="B215" s="28">
        <v>2023</v>
      </c>
      <c r="C215" s="29" t="s">
        <v>18</v>
      </c>
      <c r="D215" s="29">
        <v>1520001</v>
      </c>
      <c r="E215" s="30" t="s">
        <v>192</v>
      </c>
      <c r="F215" s="29">
        <v>95</v>
      </c>
      <c r="G215" s="29" t="s">
        <v>45</v>
      </c>
      <c r="H215" s="29" t="s">
        <v>46</v>
      </c>
      <c r="I215" s="29" t="s">
        <v>47</v>
      </c>
      <c r="J215" s="31" t="s">
        <v>191</v>
      </c>
      <c r="K215" s="31" t="s">
        <v>204</v>
      </c>
      <c r="L215" s="31" t="s">
        <v>96</v>
      </c>
      <c r="M215" s="32">
        <v>45484</v>
      </c>
      <c r="N215" s="32">
        <f>Tabela8[[#This Row],[44440]]+10</f>
        <v>45494</v>
      </c>
      <c r="O215" s="31" t="s">
        <v>205</v>
      </c>
      <c r="P215" s="32">
        <v>45495</v>
      </c>
      <c r="Q215" s="33">
        <v>2328</v>
      </c>
    </row>
    <row r="216" spans="2:17" x14ac:dyDescent="0.25">
      <c r="B216" s="28">
        <v>2023</v>
      </c>
      <c r="C216" s="29" t="s">
        <v>18</v>
      </c>
      <c r="D216" s="29">
        <v>1520001</v>
      </c>
      <c r="E216" s="30" t="s">
        <v>122</v>
      </c>
      <c r="F216" s="29">
        <v>10</v>
      </c>
      <c r="G216" s="29" t="s">
        <v>45</v>
      </c>
      <c r="H216" s="29" t="s">
        <v>46</v>
      </c>
      <c r="I216" s="29" t="s">
        <v>47</v>
      </c>
      <c r="J216" s="31" t="s">
        <v>54</v>
      </c>
      <c r="K216" s="31" t="s">
        <v>204</v>
      </c>
      <c r="L216" s="31" t="s">
        <v>96</v>
      </c>
      <c r="M216" s="32">
        <v>45484</v>
      </c>
      <c r="N216" s="32">
        <f>Tabela8[[#This Row],[44440]]+10</f>
        <v>45494</v>
      </c>
      <c r="O216" s="31" t="s">
        <v>211</v>
      </c>
      <c r="P216" s="32">
        <v>45495</v>
      </c>
      <c r="Q216" s="33">
        <v>5333.2</v>
      </c>
    </row>
    <row r="217" spans="2:17" x14ac:dyDescent="0.25">
      <c r="B217" s="28">
        <v>2023</v>
      </c>
      <c r="C217" s="29" t="s">
        <v>18</v>
      </c>
      <c r="D217" s="29">
        <v>1520001</v>
      </c>
      <c r="E217" s="30" t="s">
        <v>121</v>
      </c>
      <c r="F217" s="29">
        <v>10</v>
      </c>
      <c r="G217" s="29" t="s">
        <v>45</v>
      </c>
      <c r="H217" s="29" t="s">
        <v>46</v>
      </c>
      <c r="I217" s="29" t="s">
        <v>47</v>
      </c>
      <c r="J217" s="31" t="s">
        <v>212</v>
      </c>
      <c r="K217" s="31" t="s">
        <v>204</v>
      </c>
      <c r="L217" s="31" t="s">
        <v>96</v>
      </c>
      <c r="M217" s="32">
        <v>45484</v>
      </c>
      <c r="N217" s="32">
        <f>Tabela8[[#This Row],[44440]]+10</f>
        <v>45494</v>
      </c>
      <c r="O217" s="31" t="s">
        <v>218</v>
      </c>
      <c r="P217" s="32">
        <v>45492</v>
      </c>
      <c r="Q217" s="33">
        <v>776</v>
      </c>
    </row>
    <row r="218" spans="2:17" x14ac:dyDescent="0.25">
      <c r="B218" s="28">
        <v>2023</v>
      </c>
      <c r="C218" s="29" t="s">
        <v>18</v>
      </c>
      <c r="D218" s="29">
        <v>1520001</v>
      </c>
      <c r="E218" s="30" t="s">
        <v>219</v>
      </c>
      <c r="F218" s="29">
        <v>10</v>
      </c>
      <c r="G218" s="29" t="s">
        <v>45</v>
      </c>
      <c r="H218" s="29" t="s">
        <v>46</v>
      </c>
      <c r="I218" s="29" t="s">
        <v>47</v>
      </c>
      <c r="J218" s="31" t="s">
        <v>125</v>
      </c>
      <c r="K218" s="31" t="s">
        <v>204</v>
      </c>
      <c r="L218" s="31" t="s">
        <v>96</v>
      </c>
      <c r="M218" s="32">
        <v>45484</v>
      </c>
      <c r="N218" s="32">
        <f>Tabela8[[#This Row],[44440]]+10</f>
        <v>45494</v>
      </c>
      <c r="O218" s="31" t="s">
        <v>225</v>
      </c>
      <c r="P218" s="32">
        <v>45492</v>
      </c>
      <c r="Q218" s="33">
        <v>416</v>
      </c>
    </row>
    <row r="219" spans="2:17" x14ac:dyDescent="0.25">
      <c r="B219" s="28">
        <v>2023</v>
      </c>
      <c r="C219" s="29" t="s">
        <v>18</v>
      </c>
      <c r="D219" s="29">
        <v>1520001</v>
      </c>
      <c r="E219" s="30" t="s">
        <v>123</v>
      </c>
      <c r="F219" s="29">
        <v>10</v>
      </c>
      <c r="G219" s="29" t="s">
        <v>45</v>
      </c>
      <c r="H219" s="29" t="s">
        <v>46</v>
      </c>
      <c r="I219" s="29" t="s">
        <v>47</v>
      </c>
      <c r="J219" s="31" t="s">
        <v>226</v>
      </c>
      <c r="K219" s="31" t="s">
        <v>204</v>
      </c>
      <c r="L219" s="31" t="s">
        <v>96</v>
      </c>
      <c r="M219" s="32">
        <v>45484</v>
      </c>
      <c r="N219" s="32">
        <f>Tabela8[[#This Row],[44440]]+10</f>
        <v>45494</v>
      </c>
      <c r="O219" s="31" t="s">
        <v>232</v>
      </c>
      <c r="P219" s="32">
        <v>45492</v>
      </c>
      <c r="Q219" s="33">
        <v>956</v>
      </c>
    </row>
    <row r="220" spans="2:17" x14ac:dyDescent="0.25">
      <c r="B220" s="28">
        <v>2023</v>
      </c>
      <c r="C220" s="29" t="s">
        <v>18</v>
      </c>
      <c r="D220" s="29">
        <v>1520001</v>
      </c>
      <c r="E220" s="30" t="s">
        <v>233</v>
      </c>
      <c r="F220" s="29">
        <v>10</v>
      </c>
      <c r="G220" s="29" t="s">
        <v>45</v>
      </c>
      <c r="H220" s="29" t="s">
        <v>46</v>
      </c>
      <c r="I220" s="29" t="s">
        <v>47</v>
      </c>
      <c r="J220" s="31" t="s">
        <v>234</v>
      </c>
      <c r="K220" s="31" t="s">
        <v>204</v>
      </c>
      <c r="L220" s="31" t="s">
        <v>96</v>
      </c>
      <c r="M220" s="32">
        <v>45484</v>
      </c>
      <c r="N220" s="32">
        <f>Tabela8[[#This Row],[44440]]+10</f>
        <v>45494</v>
      </c>
      <c r="O220" s="31" t="s">
        <v>239</v>
      </c>
      <c r="P220" s="32">
        <v>45492</v>
      </c>
      <c r="Q220" s="33">
        <v>596</v>
      </c>
    </row>
    <row r="221" spans="2:17" x14ac:dyDescent="0.25">
      <c r="B221" s="28">
        <v>2023</v>
      </c>
      <c r="C221" s="29" t="s">
        <v>18</v>
      </c>
      <c r="D221" s="29">
        <v>1520001</v>
      </c>
      <c r="E221" s="30" t="s">
        <v>136</v>
      </c>
      <c r="F221" s="29">
        <v>10</v>
      </c>
      <c r="G221" s="29" t="s">
        <v>45</v>
      </c>
      <c r="H221" s="29" t="s">
        <v>46</v>
      </c>
      <c r="I221" s="29" t="s">
        <v>47</v>
      </c>
      <c r="J221" s="31" t="s">
        <v>240</v>
      </c>
      <c r="K221" s="31" t="s">
        <v>252</v>
      </c>
      <c r="L221" s="31" t="s">
        <v>96</v>
      </c>
      <c r="M221" s="32">
        <v>45484</v>
      </c>
      <c r="N221" s="32">
        <f>Tabela8[[#This Row],[44440]]+10</f>
        <v>45494</v>
      </c>
      <c r="O221" s="31" t="s">
        <v>41</v>
      </c>
      <c r="P221" s="32">
        <v>45492</v>
      </c>
      <c r="Q221" s="33">
        <v>1194.3699999999999</v>
      </c>
    </row>
    <row r="222" spans="2:17" x14ac:dyDescent="0.25">
      <c r="B222" s="28">
        <v>2023</v>
      </c>
      <c r="C222" s="29" t="s">
        <v>18</v>
      </c>
      <c r="D222" s="29">
        <v>1520001</v>
      </c>
      <c r="E222" s="30" t="s">
        <v>123</v>
      </c>
      <c r="F222" s="29">
        <v>10</v>
      </c>
      <c r="G222" s="29" t="s">
        <v>45</v>
      </c>
      <c r="H222" s="29" t="s">
        <v>46</v>
      </c>
      <c r="I222" s="29" t="s">
        <v>47</v>
      </c>
      <c r="J222" s="31" t="s">
        <v>234</v>
      </c>
      <c r="K222" s="31" t="s">
        <v>260</v>
      </c>
      <c r="L222" s="31" t="s">
        <v>96</v>
      </c>
      <c r="M222" s="32">
        <v>45484</v>
      </c>
      <c r="N222" s="32">
        <f>Tabela8[[#This Row],[44440]]+10</f>
        <v>45494</v>
      </c>
      <c r="O222" s="31" t="s">
        <v>261</v>
      </c>
      <c r="P222" s="32">
        <v>45492</v>
      </c>
      <c r="Q222" s="33">
        <v>4935.45</v>
      </c>
    </row>
    <row r="223" spans="2:17" x14ac:dyDescent="0.25">
      <c r="B223" s="28">
        <v>2023</v>
      </c>
      <c r="C223" s="29" t="s">
        <v>18</v>
      </c>
      <c r="D223" s="29">
        <v>1520001</v>
      </c>
      <c r="E223" s="30" t="s">
        <v>123</v>
      </c>
      <c r="F223" s="29">
        <v>10</v>
      </c>
      <c r="G223" s="29" t="s">
        <v>45</v>
      </c>
      <c r="H223" s="29" t="s">
        <v>46</v>
      </c>
      <c r="I223" s="29" t="s">
        <v>47</v>
      </c>
      <c r="J223" s="31" t="s">
        <v>265</v>
      </c>
      <c r="K223" s="31" t="s">
        <v>276</v>
      </c>
      <c r="L223" s="31" t="s">
        <v>96</v>
      </c>
      <c r="M223" s="32">
        <v>45484</v>
      </c>
      <c r="N223" s="32">
        <f>Tabela8[[#This Row],[44440]]+10</f>
        <v>45494</v>
      </c>
      <c r="O223" s="31" t="s">
        <v>217</v>
      </c>
      <c r="P223" s="32">
        <v>45492</v>
      </c>
      <c r="Q223" s="33">
        <v>17715.38</v>
      </c>
    </row>
    <row r="224" spans="2:17" x14ac:dyDescent="0.25">
      <c r="B224" s="28">
        <v>2023</v>
      </c>
      <c r="C224" s="29" t="s">
        <v>18</v>
      </c>
      <c r="D224" s="29">
        <v>1520001</v>
      </c>
      <c r="E224" s="30" t="s">
        <v>19</v>
      </c>
      <c r="F224" s="29">
        <v>10</v>
      </c>
      <c r="G224" s="29" t="s">
        <v>20</v>
      </c>
      <c r="H224" s="29" t="s">
        <v>23</v>
      </c>
      <c r="I224" s="29" t="s">
        <v>22</v>
      </c>
      <c r="J224" s="31" t="s">
        <v>277</v>
      </c>
      <c r="K224" s="31" t="s">
        <v>286</v>
      </c>
      <c r="L224" s="31" t="s">
        <v>96</v>
      </c>
      <c r="M224" s="32">
        <v>45470</v>
      </c>
      <c r="N224" s="32">
        <v>45482</v>
      </c>
      <c r="O224" s="31" t="s">
        <v>287</v>
      </c>
      <c r="P224" s="32">
        <v>45482</v>
      </c>
      <c r="Q224" s="33">
        <v>31667.74</v>
      </c>
    </row>
    <row r="225" spans="2:17" x14ac:dyDescent="0.25">
      <c r="B225" s="28">
        <v>2023</v>
      </c>
      <c r="C225" s="29" t="s">
        <v>18</v>
      </c>
      <c r="D225" s="29">
        <v>1520001</v>
      </c>
      <c r="E225" s="30" t="s">
        <v>122</v>
      </c>
      <c r="F225" s="29">
        <v>10</v>
      </c>
      <c r="G225" s="29" t="s">
        <v>20</v>
      </c>
      <c r="H225" s="29" t="s">
        <v>23</v>
      </c>
      <c r="I225" s="29" t="s">
        <v>22</v>
      </c>
      <c r="J225" s="31" t="s">
        <v>288</v>
      </c>
      <c r="K225" s="31" t="s">
        <v>286</v>
      </c>
      <c r="L225" s="31" t="s">
        <v>96</v>
      </c>
      <c r="M225" s="32">
        <v>45470</v>
      </c>
      <c r="N225" s="32">
        <v>45482</v>
      </c>
      <c r="O225" s="31" t="s">
        <v>294</v>
      </c>
      <c r="P225" s="32">
        <v>45483</v>
      </c>
      <c r="Q225" s="33">
        <v>791.9</v>
      </c>
    </row>
    <row r="226" spans="2:17" x14ac:dyDescent="0.25">
      <c r="B226" s="28">
        <v>2023</v>
      </c>
      <c r="C226" s="29" t="s">
        <v>18</v>
      </c>
      <c r="D226" s="29">
        <v>1520001</v>
      </c>
      <c r="E226" s="30" t="s">
        <v>295</v>
      </c>
      <c r="F226" s="29">
        <v>10</v>
      </c>
      <c r="G226" s="29" t="s">
        <v>20</v>
      </c>
      <c r="H226" s="29" t="s">
        <v>23</v>
      </c>
      <c r="I226" s="29" t="s">
        <v>22</v>
      </c>
      <c r="J226" s="31" t="s">
        <v>243</v>
      </c>
      <c r="K226" s="31" t="s">
        <v>286</v>
      </c>
      <c r="L226" s="31" t="s">
        <v>96</v>
      </c>
      <c r="M226" s="32">
        <v>45470</v>
      </c>
      <c r="N226" s="32">
        <v>45482</v>
      </c>
      <c r="O226" s="31" t="s">
        <v>300</v>
      </c>
      <c r="P226" s="32">
        <v>45481</v>
      </c>
      <c r="Q226" s="33">
        <v>5314.45</v>
      </c>
    </row>
    <row r="227" spans="2:17" x14ac:dyDescent="0.25">
      <c r="B227" s="28">
        <v>2023</v>
      </c>
      <c r="C227" s="29" t="s">
        <v>18</v>
      </c>
      <c r="D227" s="29">
        <v>1520001</v>
      </c>
      <c r="E227" s="30" t="s">
        <v>219</v>
      </c>
      <c r="F227" s="29">
        <v>10</v>
      </c>
      <c r="G227" s="29" t="s">
        <v>20</v>
      </c>
      <c r="H227" s="29" t="s">
        <v>23</v>
      </c>
      <c r="I227" s="29" t="s">
        <v>22</v>
      </c>
      <c r="J227" s="31" t="s">
        <v>245</v>
      </c>
      <c r="K227" s="31" t="s">
        <v>286</v>
      </c>
      <c r="L227" s="31" t="s">
        <v>96</v>
      </c>
      <c r="M227" s="32">
        <v>45470</v>
      </c>
      <c r="N227" s="32">
        <v>45482</v>
      </c>
      <c r="O227" s="31" t="s">
        <v>306</v>
      </c>
      <c r="P227" s="32">
        <v>45482</v>
      </c>
      <c r="Q227" s="33">
        <v>5890.49</v>
      </c>
    </row>
    <row r="228" spans="2:17" x14ac:dyDescent="0.25">
      <c r="B228" s="28">
        <v>2023</v>
      </c>
      <c r="C228" s="29" t="s">
        <v>18</v>
      </c>
      <c r="D228" s="29">
        <v>1520001</v>
      </c>
      <c r="E228" s="30" t="s">
        <v>120</v>
      </c>
      <c r="F228" s="29">
        <v>10</v>
      </c>
      <c r="G228" s="29" t="s">
        <v>20</v>
      </c>
      <c r="H228" s="29" t="s">
        <v>23</v>
      </c>
      <c r="I228" s="29" t="s">
        <v>22</v>
      </c>
      <c r="J228" s="31" t="s">
        <v>162</v>
      </c>
      <c r="K228" s="31" t="s">
        <v>286</v>
      </c>
      <c r="L228" s="31" t="s">
        <v>96</v>
      </c>
      <c r="M228" s="32">
        <v>45470</v>
      </c>
      <c r="N228" s="32">
        <v>45482</v>
      </c>
      <c r="O228" s="31" t="s">
        <v>311</v>
      </c>
      <c r="P228" s="32">
        <v>45482</v>
      </c>
      <c r="Q228" s="33">
        <v>6659.69</v>
      </c>
    </row>
    <row r="229" spans="2:17" x14ac:dyDescent="0.25">
      <c r="B229" s="28">
        <v>2023</v>
      </c>
      <c r="C229" s="29" t="s">
        <v>18</v>
      </c>
      <c r="D229" s="29">
        <v>1520001</v>
      </c>
      <c r="E229" s="30" t="s">
        <v>19</v>
      </c>
      <c r="F229" s="29">
        <v>10</v>
      </c>
      <c r="G229" s="29" t="s">
        <v>20</v>
      </c>
      <c r="H229" s="29" t="s">
        <v>21</v>
      </c>
      <c r="I229" s="29" t="s">
        <v>22</v>
      </c>
      <c r="J229" s="31" t="s">
        <v>312</v>
      </c>
      <c r="K229" s="31" t="s">
        <v>286</v>
      </c>
      <c r="L229" s="31" t="s">
        <v>96</v>
      </c>
      <c r="M229" s="32">
        <v>45470</v>
      </c>
      <c r="N229" s="32">
        <v>45482</v>
      </c>
      <c r="O229" s="31" t="s">
        <v>331</v>
      </c>
      <c r="P229" s="32">
        <v>45482</v>
      </c>
      <c r="Q229" s="33">
        <v>2949.07</v>
      </c>
    </row>
    <row r="230" spans="2:17" x14ac:dyDescent="0.25">
      <c r="B230" s="28">
        <v>2023</v>
      </c>
      <c r="C230" s="29" t="s">
        <v>18</v>
      </c>
      <c r="D230" s="29">
        <v>1520001</v>
      </c>
      <c r="E230" s="30" t="s">
        <v>19</v>
      </c>
      <c r="F230" s="29">
        <v>10</v>
      </c>
      <c r="G230" s="29" t="s">
        <v>20</v>
      </c>
      <c r="H230" s="29" t="s">
        <v>21</v>
      </c>
      <c r="I230" s="29" t="s">
        <v>22</v>
      </c>
      <c r="J230" s="31" t="s">
        <v>312</v>
      </c>
      <c r="K230" s="31" t="s">
        <v>332</v>
      </c>
      <c r="L230" s="31" t="s">
        <v>96</v>
      </c>
      <c r="M230" s="32">
        <v>45470</v>
      </c>
      <c r="N230" s="32">
        <v>45482</v>
      </c>
      <c r="O230" s="31" t="s">
        <v>333</v>
      </c>
      <c r="P230" s="32">
        <v>45482</v>
      </c>
      <c r="Q230" s="33">
        <v>2271.23</v>
      </c>
    </row>
    <row r="231" spans="2:17" x14ac:dyDescent="0.25">
      <c r="B231" s="28">
        <v>2023</v>
      </c>
      <c r="C231" s="29" t="s">
        <v>18</v>
      </c>
      <c r="D231" s="29">
        <v>1520001</v>
      </c>
      <c r="E231" s="30" t="s">
        <v>122</v>
      </c>
      <c r="F231" s="29">
        <v>10</v>
      </c>
      <c r="G231" s="29" t="s">
        <v>20</v>
      </c>
      <c r="H231" s="29" t="s">
        <v>21</v>
      </c>
      <c r="I231" s="29" t="s">
        <v>22</v>
      </c>
      <c r="J231" s="31" t="s">
        <v>159</v>
      </c>
      <c r="K231" s="31" t="s">
        <v>286</v>
      </c>
      <c r="L231" s="31" t="s">
        <v>96</v>
      </c>
      <c r="M231" s="32">
        <v>45470</v>
      </c>
      <c r="N231" s="32">
        <v>45482</v>
      </c>
      <c r="O231" s="31" t="s">
        <v>346</v>
      </c>
      <c r="P231" s="32">
        <v>45483</v>
      </c>
      <c r="Q231" s="33">
        <v>272.22000000000003</v>
      </c>
    </row>
    <row r="232" spans="2:17" x14ac:dyDescent="0.25">
      <c r="B232" s="28">
        <v>2023</v>
      </c>
      <c r="C232" s="29" t="s">
        <v>18</v>
      </c>
      <c r="D232" s="29">
        <v>1520001</v>
      </c>
      <c r="E232" s="30" t="s">
        <v>122</v>
      </c>
      <c r="F232" s="29">
        <v>10</v>
      </c>
      <c r="G232" s="29" t="s">
        <v>20</v>
      </c>
      <c r="H232" s="29" t="s">
        <v>21</v>
      </c>
      <c r="I232" s="29" t="s">
        <v>22</v>
      </c>
      <c r="J232" s="31" t="s">
        <v>159</v>
      </c>
      <c r="K232" s="31" t="s">
        <v>332</v>
      </c>
      <c r="L232" s="31" t="s">
        <v>96</v>
      </c>
      <c r="M232" s="32">
        <v>45470</v>
      </c>
      <c r="N232" s="32">
        <v>45482</v>
      </c>
      <c r="O232" s="31" t="s">
        <v>347</v>
      </c>
      <c r="P232" s="32">
        <v>45483</v>
      </c>
      <c r="Q232" s="33">
        <v>45.5</v>
      </c>
    </row>
    <row r="233" spans="2:17" x14ac:dyDescent="0.25">
      <c r="B233" s="28">
        <v>2023</v>
      </c>
      <c r="C233" s="29" t="s">
        <v>18</v>
      </c>
      <c r="D233" s="29">
        <v>1520001</v>
      </c>
      <c r="E233" s="30" t="s">
        <v>295</v>
      </c>
      <c r="F233" s="29">
        <v>10</v>
      </c>
      <c r="G233" s="29" t="s">
        <v>20</v>
      </c>
      <c r="H233" s="29" t="s">
        <v>21</v>
      </c>
      <c r="I233" s="29" t="s">
        <v>22</v>
      </c>
      <c r="J233" s="31" t="s">
        <v>348</v>
      </c>
      <c r="K233" s="31" t="s">
        <v>332</v>
      </c>
      <c r="L233" s="31" t="s">
        <v>96</v>
      </c>
      <c r="M233" s="32">
        <v>45470</v>
      </c>
      <c r="N233" s="32">
        <v>45482</v>
      </c>
      <c r="O233" s="31" t="s">
        <v>61</v>
      </c>
      <c r="P233" s="32">
        <v>45481</v>
      </c>
      <c r="Q233" s="33">
        <v>384.79</v>
      </c>
    </row>
    <row r="234" spans="2:17" x14ac:dyDescent="0.25">
      <c r="B234" s="28">
        <v>2023</v>
      </c>
      <c r="C234" s="29" t="s">
        <v>18</v>
      </c>
      <c r="D234" s="29">
        <v>1520001</v>
      </c>
      <c r="E234" s="30" t="s">
        <v>219</v>
      </c>
      <c r="F234" s="29">
        <v>10</v>
      </c>
      <c r="G234" s="29" t="s">
        <v>20</v>
      </c>
      <c r="H234" s="29" t="s">
        <v>21</v>
      </c>
      <c r="I234" s="29" t="s">
        <v>22</v>
      </c>
      <c r="J234" s="31" t="s">
        <v>182</v>
      </c>
      <c r="K234" s="31" t="s">
        <v>332</v>
      </c>
      <c r="L234" s="31" t="s">
        <v>96</v>
      </c>
      <c r="M234" s="32">
        <v>45470</v>
      </c>
      <c r="N234" s="32">
        <v>45482</v>
      </c>
      <c r="O234" s="31" t="s">
        <v>366</v>
      </c>
      <c r="P234" s="32">
        <v>45482</v>
      </c>
      <c r="Q234" s="33">
        <v>454.92</v>
      </c>
    </row>
    <row r="235" spans="2:17" x14ac:dyDescent="0.25">
      <c r="B235" s="28">
        <v>2023</v>
      </c>
      <c r="C235" s="29" t="s">
        <v>18</v>
      </c>
      <c r="D235" s="29">
        <v>1520001</v>
      </c>
      <c r="E235" s="30" t="s">
        <v>120</v>
      </c>
      <c r="F235" s="29">
        <v>10</v>
      </c>
      <c r="G235" s="29" t="s">
        <v>20</v>
      </c>
      <c r="H235" s="29" t="s">
        <v>21</v>
      </c>
      <c r="I235" s="29" t="s">
        <v>22</v>
      </c>
      <c r="J235" s="31" t="s">
        <v>255</v>
      </c>
      <c r="K235" s="31" t="s">
        <v>286</v>
      </c>
      <c r="L235" s="31" t="s">
        <v>96</v>
      </c>
      <c r="M235" s="32">
        <v>45470</v>
      </c>
      <c r="N235" s="32">
        <v>45482</v>
      </c>
      <c r="O235" s="31" t="s">
        <v>377</v>
      </c>
      <c r="P235" s="32">
        <v>45483</v>
      </c>
      <c r="Q235" s="33">
        <v>907.4</v>
      </c>
    </row>
    <row r="236" spans="2:17" x14ac:dyDescent="0.25">
      <c r="B236" s="28">
        <v>2023</v>
      </c>
      <c r="C236" s="29" t="s">
        <v>18</v>
      </c>
      <c r="D236" s="29">
        <v>1520001</v>
      </c>
      <c r="E236" s="30" t="s">
        <v>120</v>
      </c>
      <c r="F236" s="29">
        <v>10</v>
      </c>
      <c r="G236" s="29" t="s">
        <v>20</v>
      </c>
      <c r="H236" s="29" t="s">
        <v>21</v>
      </c>
      <c r="I236" s="29" t="s">
        <v>22</v>
      </c>
      <c r="J236" s="31" t="s">
        <v>255</v>
      </c>
      <c r="K236" s="31" t="s">
        <v>332</v>
      </c>
      <c r="L236" s="31" t="s">
        <v>96</v>
      </c>
      <c r="M236" s="32">
        <v>45470</v>
      </c>
      <c r="N236" s="32">
        <v>45482</v>
      </c>
      <c r="O236" s="31" t="s">
        <v>378</v>
      </c>
      <c r="P236" s="32">
        <v>45483</v>
      </c>
      <c r="Q236" s="33">
        <v>497.96</v>
      </c>
    </row>
    <row r="237" spans="2:17" x14ac:dyDescent="0.25">
      <c r="B237" s="28">
        <v>2023</v>
      </c>
      <c r="C237" s="29" t="s">
        <v>18</v>
      </c>
      <c r="D237" s="29">
        <v>1520001</v>
      </c>
      <c r="E237" s="30" t="s">
        <v>219</v>
      </c>
      <c r="F237" s="29">
        <v>10</v>
      </c>
      <c r="G237" s="29" t="s">
        <v>26</v>
      </c>
      <c r="H237" s="29" t="s">
        <v>32</v>
      </c>
      <c r="I237" s="29" t="s">
        <v>65</v>
      </c>
      <c r="J237" s="31" t="s">
        <v>403</v>
      </c>
      <c r="K237" s="31" t="s">
        <v>412</v>
      </c>
      <c r="L237" s="31" t="s">
        <v>96</v>
      </c>
      <c r="M237" s="32">
        <v>45454</v>
      </c>
      <c r="N237" s="32">
        <v>45467</v>
      </c>
      <c r="O237" s="31" t="s">
        <v>413</v>
      </c>
      <c r="P237" s="32">
        <v>45467</v>
      </c>
      <c r="Q237" s="33">
        <v>3.08</v>
      </c>
    </row>
    <row r="238" spans="2:17" x14ac:dyDescent="0.25">
      <c r="B238" s="28">
        <v>2023</v>
      </c>
      <c r="C238" s="29" t="s">
        <v>18</v>
      </c>
      <c r="D238" s="29">
        <v>1520001</v>
      </c>
      <c r="E238" s="30" t="s">
        <v>19</v>
      </c>
      <c r="F238" s="29">
        <v>10</v>
      </c>
      <c r="G238" s="29" t="s">
        <v>26</v>
      </c>
      <c r="H238" s="29" t="s">
        <v>32</v>
      </c>
      <c r="I238" s="29" t="s">
        <v>65</v>
      </c>
      <c r="J238" s="31" t="s">
        <v>227</v>
      </c>
      <c r="K238" s="31" t="s">
        <v>412</v>
      </c>
      <c r="L238" s="31" t="s">
        <v>96</v>
      </c>
      <c r="M238" s="32">
        <v>45454</v>
      </c>
      <c r="N238" s="32">
        <v>45467</v>
      </c>
      <c r="O238" s="31" t="s">
        <v>421</v>
      </c>
      <c r="P238" s="32">
        <v>45470</v>
      </c>
      <c r="Q238" s="33">
        <v>9.24</v>
      </c>
    </row>
    <row r="239" spans="2:17" x14ac:dyDescent="0.25">
      <c r="B239" s="28">
        <v>2023</v>
      </c>
      <c r="C239" s="29" t="s">
        <v>18</v>
      </c>
      <c r="D239" s="29">
        <v>1520001</v>
      </c>
      <c r="E239" s="30" t="s">
        <v>19</v>
      </c>
      <c r="F239" s="29">
        <v>10</v>
      </c>
      <c r="G239" s="29" t="s">
        <v>26</v>
      </c>
      <c r="H239" s="29" t="s">
        <v>32</v>
      </c>
      <c r="I239" s="29" t="s">
        <v>65</v>
      </c>
      <c r="J239" s="31" t="s">
        <v>157</v>
      </c>
      <c r="K239" s="31" t="s">
        <v>412</v>
      </c>
      <c r="L239" s="31" t="s">
        <v>96</v>
      </c>
      <c r="M239" s="32">
        <v>45454</v>
      </c>
      <c r="N239" s="32">
        <v>45467</v>
      </c>
      <c r="O239" s="31" t="s">
        <v>425</v>
      </c>
      <c r="P239" s="32">
        <v>45467</v>
      </c>
      <c r="Q239" s="33">
        <v>9.25</v>
      </c>
    </row>
    <row r="240" spans="2:17" x14ac:dyDescent="0.25">
      <c r="B240" s="34">
        <v>2023</v>
      </c>
      <c r="C240" s="35" t="s">
        <v>18</v>
      </c>
      <c r="D240" s="35">
        <v>1520001</v>
      </c>
      <c r="E240" s="44" t="s">
        <v>136</v>
      </c>
      <c r="F240" s="35">
        <v>10</v>
      </c>
      <c r="G240" s="35" t="s">
        <v>26</v>
      </c>
      <c r="H240" s="35" t="s">
        <v>32</v>
      </c>
      <c r="I240" s="35" t="s">
        <v>65</v>
      </c>
      <c r="J240" s="36" t="s">
        <v>369</v>
      </c>
      <c r="K240" s="36" t="s">
        <v>412</v>
      </c>
      <c r="L240" s="36" t="s">
        <v>96</v>
      </c>
      <c r="M240" s="37">
        <v>45454</v>
      </c>
      <c r="N240" s="37">
        <v>45467</v>
      </c>
      <c r="O240" s="36" t="s">
        <v>428</v>
      </c>
      <c r="P240" s="37">
        <v>45470</v>
      </c>
      <c r="Q240" s="38">
        <v>3.08</v>
      </c>
    </row>
  </sheetData>
  <sortState ref="B8:Q8">
    <sortCondition ref="L8"/>
  </sortState>
  <mergeCells count="2">
    <mergeCell ref="E1:F1"/>
    <mergeCell ref="C5:G5"/>
  </mergeCell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54"/>
  <sheetViews>
    <sheetView topLeftCell="A11" workbookViewId="0">
      <selection activeCell="E4" sqref="E4"/>
    </sheetView>
  </sheetViews>
  <sheetFormatPr defaultRowHeight="15" x14ac:dyDescent="0.25"/>
  <cols>
    <col min="1" max="1" width="2.5703125" customWidth="1"/>
    <col min="2" max="2" width="22.42578125" customWidth="1"/>
    <col min="3" max="3" width="39.85546875" customWidth="1"/>
    <col min="4" max="4" width="11.85546875" customWidth="1"/>
    <col min="5" max="5" width="20.85546875" style="23" customWidth="1"/>
    <col min="6" max="6" width="12.28515625" customWidth="1"/>
    <col min="7" max="7" width="26.42578125" customWidth="1"/>
    <col min="8" max="8" width="60.5703125" customWidth="1"/>
    <col min="9" max="9" width="49.7109375" customWidth="1"/>
    <col min="10" max="10" width="9.140625" style="23"/>
    <col min="11" max="11" width="10.28515625" style="19" customWidth="1"/>
    <col min="12" max="12" width="12.85546875" style="19" customWidth="1"/>
    <col min="13" max="13" width="12.7109375" style="19" customWidth="1"/>
    <col min="14" max="14" width="12.7109375" style="23" customWidth="1"/>
    <col min="15" max="16" width="12.7109375" style="19" customWidth="1"/>
    <col min="17" max="17" width="12.7109375" style="15" customWidth="1"/>
    <col min="18" max="18" width="11" style="15" bestFit="1" customWidth="1"/>
    <col min="19" max="19" width="49.42578125" bestFit="1" customWidth="1"/>
  </cols>
  <sheetData>
    <row r="1" spans="1:16382" ht="15.75" x14ac:dyDescent="0.25">
      <c r="A1" s="1"/>
      <c r="B1" s="2"/>
      <c r="C1" s="1"/>
      <c r="D1" s="1"/>
      <c r="E1" s="46" t="s">
        <v>0</v>
      </c>
      <c r="F1" s="46"/>
      <c r="G1" s="1"/>
      <c r="H1" s="1"/>
      <c r="I1" s="1"/>
      <c r="J1" s="4"/>
      <c r="K1" s="18"/>
      <c r="L1" s="18"/>
      <c r="M1" s="18"/>
      <c r="N1" s="4"/>
      <c r="O1" s="48"/>
      <c r="P1" s="18"/>
      <c r="Q1" s="14"/>
      <c r="R1" s="49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</row>
    <row r="2" spans="1:16382" ht="15.75" x14ac:dyDescent="0.25">
      <c r="A2" s="1"/>
      <c r="B2" s="2"/>
      <c r="C2" s="1"/>
      <c r="D2" s="1"/>
      <c r="E2" s="5"/>
      <c r="F2" s="5"/>
      <c r="G2" s="1"/>
      <c r="H2" s="1"/>
      <c r="I2" s="1"/>
      <c r="J2" s="4"/>
      <c r="K2" s="18"/>
      <c r="L2" s="18"/>
      <c r="M2" s="18"/>
      <c r="N2" s="4"/>
      <c r="O2" s="48"/>
      <c r="P2" s="18"/>
      <c r="Q2" s="14"/>
      <c r="R2" s="49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</row>
    <row r="3" spans="1:16382" ht="15.75" x14ac:dyDescent="0.25">
      <c r="A3" s="1"/>
      <c r="B3" s="2"/>
      <c r="C3" s="1"/>
      <c r="D3" s="1"/>
      <c r="E3" s="5"/>
      <c r="F3" s="5"/>
      <c r="G3" s="1"/>
      <c r="H3" s="1"/>
      <c r="I3" s="1"/>
      <c r="J3" s="4"/>
      <c r="K3" s="18"/>
      <c r="L3" s="18"/>
      <c r="M3" s="18"/>
      <c r="N3" s="4"/>
      <c r="O3" s="48"/>
      <c r="P3" s="18"/>
      <c r="Q3" s="14"/>
      <c r="R3" s="49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</row>
    <row r="4" spans="1:16382" x14ac:dyDescent="0.25">
      <c r="A4" s="1"/>
      <c r="B4" s="2"/>
      <c r="C4" s="1"/>
      <c r="D4" s="1"/>
      <c r="E4" s="26"/>
      <c r="F4" s="1"/>
      <c r="G4" s="1"/>
      <c r="H4" s="1"/>
      <c r="I4" s="1"/>
      <c r="J4" s="4"/>
      <c r="K4" s="18"/>
      <c r="L4" s="18"/>
      <c r="M4" s="18"/>
      <c r="N4" s="4"/>
      <c r="O4" s="48"/>
      <c r="P4" s="18"/>
      <c r="Q4" s="14"/>
      <c r="R4" s="49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</row>
    <row r="5" spans="1:16382" ht="15.75" x14ac:dyDescent="0.25">
      <c r="A5" s="1"/>
      <c r="B5" s="45" t="s">
        <v>1</v>
      </c>
      <c r="C5" s="47" t="s">
        <v>2</v>
      </c>
      <c r="D5" s="47"/>
      <c r="E5" s="47"/>
      <c r="F5" s="47"/>
      <c r="G5" s="47"/>
      <c r="H5" s="1"/>
      <c r="I5" s="1"/>
      <c r="J5" s="4"/>
      <c r="K5" s="18"/>
      <c r="L5" s="18"/>
      <c r="M5" s="18"/>
      <c r="N5" s="4"/>
      <c r="O5" s="48"/>
      <c r="P5" s="18"/>
      <c r="Q5" s="14"/>
      <c r="R5" s="49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</row>
    <row r="6" spans="1:16382" ht="12" customHeight="1" x14ac:dyDescent="0.25"/>
    <row r="7" spans="1:16382" hidden="1" x14ac:dyDescent="0.25"/>
    <row r="8" spans="1:16382" s="7" customFormat="1" ht="48" x14ac:dyDescent="0.25">
      <c r="A8" s="6"/>
      <c r="B8" s="10" t="s">
        <v>3</v>
      </c>
      <c r="C8" s="10" t="s">
        <v>12</v>
      </c>
      <c r="D8" s="10" t="s">
        <v>13</v>
      </c>
      <c r="E8" s="11" t="s">
        <v>14</v>
      </c>
      <c r="F8" s="11" t="s">
        <v>15</v>
      </c>
      <c r="G8" s="11" t="s">
        <v>16</v>
      </c>
      <c r="H8" s="11" t="s">
        <v>17</v>
      </c>
      <c r="I8" s="10" t="s">
        <v>4</v>
      </c>
      <c r="J8" s="10" t="s">
        <v>5</v>
      </c>
      <c r="K8" s="20" t="s">
        <v>429</v>
      </c>
      <c r="L8" s="20" t="s">
        <v>430</v>
      </c>
      <c r="M8" s="20" t="s">
        <v>431</v>
      </c>
      <c r="N8" s="10" t="s">
        <v>9</v>
      </c>
      <c r="O8" s="20" t="s">
        <v>432</v>
      </c>
      <c r="P8" s="20" t="s">
        <v>433</v>
      </c>
      <c r="Q8" s="16" t="s">
        <v>434</v>
      </c>
      <c r="R8" s="16" t="s">
        <v>435</v>
      </c>
      <c r="S8" s="16" t="s">
        <v>436</v>
      </c>
      <c r="T8" s="9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  <c r="XFA8" s="6"/>
      <c r="XFB8" s="6"/>
    </row>
    <row r="9" spans="1:16382" x14ac:dyDescent="0.25">
      <c r="B9" s="12">
        <v>2024</v>
      </c>
      <c r="C9" s="29" t="s">
        <v>18</v>
      </c>
      <c r="D9" s="29">
        <v>1520001</v>
      </c>
      <c r="E9" s="30" t="s">
        <v>123</v>
      </c>
      <c r="F9" s="29">
        <v>10</v>
      </c>
      <c r="G9" s="29" t="s">
        <v>437</v>
      </c>
      <c r="H9" s="29" t="s">
        <v>438</v>
      </c>
      <c r="I9" s="29" t="s">
        <v>439</v>
      </c>
      <c r="J9" s="50" t="s">
        <v>440</v>
      </c>
      <c r="K9" s="51">
        <v>45322</v>
      </c>
      <c r="L9" s="32">
        <v>45463</v>
      </c>
      <c r="M9" s="32">
        <f>Tabela82[[#This Row],[Coluna1]]+10</f>
        <v>45473</v>
      </c>
      <c r="N9" s="31" t="s">
        <v>259</v>
      </c>
      <c r="O9" s="32">
        <v>45478</v>
      </c>
      <c r="P9" s="32">
        <v>45468</v>
      </c>
      <c r="Q9" s="33">
        <v>5062</v>
      </c>
      <c r="R9" s="52">
        <v>4692.47</v>
      </c>
      <c r="S9" s="53" t="s">
        <v>441</v>
      </c>
    </row>
    <row r="10" spans="1:16382" x14ac:dyDescent="0.25">
      <c r="B10" s="28">
        <v>2024</v>
      </c>
      <c r="C10" s="29" t="s">
        <v>18</v>
      </c>
      <c r="D10" s="29">
        <v>1520001</v>
      </c>
      <c r="E10" s="30" t="s">
        <v>123</v>
      </c>
      <c r="F10" s="29">
        <v>10</v>
      </c>
      <c r="G10" s="29" t="s">
        <v>437</v>
      </c>
      <c r="H10" s="29" t="s">
        <v>438</v>
      </c>
      <c r="I10" s="29" t="s">
        <v>439</v>
      </c>
      <c r="J10" s="31" t="s">
        <v>226</v>
      </c>
      <c r="K10" s="32">
        <v>45322</v>
      </c>
      <c r="L10" s="32">
        <v>45463</v>
      </c>
      <c r="M10" s="32">
        <f>Tabela82[[#This Row],[Coluna1]]+10</f>
        <v>45473</v>
      </c>
      <c r="N10" s="31" t="s">
        <v>231</v>
      </c>
      <c r="O10" s="32">
        <v>45478</v>
      </c>
      <c r="P10" s="32">
        <v>45468</v>
      </c>
      <c r="Q10" s="33">
        <v>956</v>
      </c>
      <c r="R10" s="54">
        <v>956</v>
      </c>
      <c r="S10" s="53" t="s">
        <v>441</v>
      </c>
    </row>
    <row r="11" spans="1:16382" x14ac:dyDescent="0.25">
      <c r="B11" s="28">
        <v>2024</v>
      </c>
      <c r="C11" s="29" t="s">
        <v>18</v>
      </c>
      <c r="D11" s="29">
        <v>1520001</v>
      </c>
      <c r="E11" s="30" t="s">
        <v>123</v>
      </c>
      <c r="F11" s="29">
        <v>10</v>
      </c>
      <c r="G11" s="29" t="s">
        <v>437</v>
      </c>
      <c r="H11" s="29" t="s">
        <v>438</v>
      </c>
      <c r="I11" s="29" t="s">
        <v>439</v>
      </c>
      <c r="J11" s="31" t="s">
        <v>440</v>
      </c>
      <c r="K11" s="32">
        <v>45322</v>
      </c>
      <c r="L11" s="32">
        <v>45463</v>
      </c>
      <c r="M11" s="32">
        <f>Tabela82[[#This Row],[Coluna1]]+10</f>
        <v>45473</v>
      </c>
      <c r="N11" s="31" t="s">
        <v>259</v>
      </c>
      <c r="O11" s="32">
        <v>45478</v>
      </c>
      <c r="P11" s="32">
        <v>45468</v>
      </c>
      <c r="Q11" s="33">
        <v>5062</v>
      </c>
      <c r="R11" s="54">
        <v>4692.47</v>
      </c>
      <c r="S11" s="53" t="s">
        <v>441</v>
      </c>
    </row>
    <row r="12" spans="1:16382" x14ac:dyDescent="0.25">
      <c r="B12" s="28">
        <v>2024</v>
      </c>
      <c r="C12" s="29" t="s">
        <v>18</v>
      </c>
      <c r="D12" s="29">
        <v>1520001</v>
      </c>
      <c r="E12" s="30" t="s">
        <v>19</v>
      </c>
      <c r="F12" s="29">
        <v>10</v>
      </c>
      <c r="G12" s="29" t="s">
        <v>437</v>
      </c>
      <c r="H12" s="29" t="s">
        <v>442</v>
      </c>
      <c r="I12" s="29" t="s">
        <v>443</v>
      </c>
      <c r="J12" s="31" t="s">
        <v>150</v>
      </c>
      <c r="K12" s="32">
        <v>45433</v>
      </c>
      <c r="L12" s="32">
        <v>45446</v>
      </c>
      <c r="M12" s="32">
        <f>Tabela82[[#This Row],[Coluna1]]+30</f>
        <v>45476</v>
      </c>
      <c r="N12" s="31" t="s">
        <v>152</v>
      </c>
      <c r="O12" s="32">
        <v>45475</v>
      </c>
      <c r="P12" s="32">
        <v>45469</v>
      </c>
      <c r="Q12" s="33">
        <v>10400</v>
      </c>
      <c r="R12" s="54">
        <v>9900.7999999999993</v>
      </c>
      <c r="S12" s="32" t="s">
        <v>444</v>
      </c>
    </row>
    <row r="13" spans="1:16382" x14ac:dyDescent="0.25">
      <c r="B13" s="28">
        <v>2024</v>
      </c>
      <c r="C13" s="29" t="s">
        <v>18</v>
      </c>
      <c r="D13" s="29">
        <v>1520001</v>
      </c>
      <c r="E13" s="30" t="s">
        <v>120</v>
      </c>
      <c r="F13" s="29">
        <v>10</v>
      </c>
      <c r="G13" s="29" t="s">
        <v>445</v>
      </c>
      <c r="H13" s="29" t="s">
        <v>446</v>
      </c>
      <c r="I13" s="29" t="s">
        <v>447</v>
      </c>
      <c r="J13" s="31" t="s">
        <v>97</v>
      </c>
      <c r="K13" s="32">
        <v>45324</v>
      </c>
      <c r="L13" s="32">
        <v>45450</v>
      </c>
      <c r="M13" s="32">
        <f>Tabela82[[#This Row],[Coluna1]]+30</f>
        <v>45480</v>
      </c>
      <c r="N13" s="31" t="s">
        <v>103</v>
      </c>
      <c r="O13" s="32">
        <v>45478</v>
      </c>
      <c r="P13" s="32">
        <v>45469</v>
      </c>
      <c r="Q13" s="33">
        <v>344.12</v>
      </c>
      <c r="R13" s="54">
        <v>336.48</v>
      </c>
      <c r="S13" s="32" t="s">
        <v>444</v>
      </c>
    </row>
    <row r="14" spans="1:16382" x14ac:dyDescent="0.25">
      <c r="B14" s="28">
        <v>2024</v>
      </c>
      <c r="C14" s="29" t="s">
        <v>18</v>
      </c>
      <c r="D14" s="29">
        <v>1520001</v>
      </c>
      <c r="E14" s="30" t="s">
        <v>121</v>
      </c>
      <c r="F14" s="35">
        <v>10</v>
      </c>
      <c r="G14" s="29" t="s">
        <v>445</v>
      </c>
      <c r="H14" s="29" t="s">
        <v>446</v>
      </c>
      <c r="I14" s="29" t="s">
        <v>447</v>
      </c>
      <c r="J14" s="36" t="s">
        <v>87</v>
      </c>
      <c r="K14" s="37">
        <v>45324</v>
      </c>
      <c r="L14" s="32">
        <v>45450</v>
      </c>
      <c r="M14" s="32">
        <f>Tabela82[[#This Row],[Coluna1]]+30</f>
        <v>45480</v>
      </c>
      <c r="N14" s="31" t="s">
        <v>105</v>
      </c>
      <c r="O14" s="32">
        <v>45478</v>
      </c>
      <c r="P14" s="32">
        <v>45469</v>
      </c>
      <c r="Q14" s="33">
        <v>1145.1199999999999</v>
      </c>
      <c r="R14" s="54">
        <v>1118.25</v>
      </c>
      <c r="S14" s="32" t="s">
        <v>444</v>
      </c>
    </row>
    <row r="15" spans="1:16382" x14ac:dyDescent="0.25">
      <c r="B15" s="28">
        <v>2024</v>
      </c>
      <c r="C15" s="29" t="s">
        <v>18</v>
      </c>
      <c r="D15" s="29">
        <v>1520001</v>
      </c>
      <c r="E15" s="30" t="s">
        <v>19</v>
      </c>
      <c r="F15" s="29">
        <v>10</v>
      </c>
      <c r="G15" s="29" t="s">
        <v>448</v>
      </c>
      <c r="H15" s="29" t="s">
        <v>449</v>
      </c>
      <c r="I15" s="29" t="s">
        <v>450</v>
      </c>
      <c r="J15" s="31" t="s">
        <v>277</v>
      </c>
      <c r="K15" s="32">
        <v>45329</v>
      </c>
      <c r="L15" s="32">
        <v>45470</v>
      </c>
      <c r="M15" s="32">
        <v>45482</v>
      </c>
      <c r="N15" s="31" t="s">
        <v>287</v>
      </c>
      <c r="O15" s="32">
        <v>45482</v>
      </c>
      <c r="P15" s="32">
        <v>45477</v>
      </c>
      <c r="Q15" s="33">
        <v>38397.879999999997</v>
      </c>
      <c r="R15" s="54">
        <v>28730.95</v>
      </c>
      <c r="S15" s="32"/>
    </row>
    <row r="16" spans="1:16382" x14ac:dyDescent="0.25">
      <c r="B16" s="28">
        <v>2024</v>
      </c>
      <c r="C16" s="29" t="s">
        <v>18</v>
      </c>
      <c r="D16" s="29">
        <v>1520001</v>
      </c>
      <c r="E16" s="30" t="s">
        <v>19</v>
      </c>
      <c r="F16" s="29">
        <v>10</v>
      </c>
      <c r="G16" s="29" t="s">
        <v>448</v>
      </c>
      <c r="H16" s="29" t="s">
        <v>451</v>
      </c>
      <c r="I16" s="29" t="s">
        <v>450</v>
      </c>
      <c r="J16" s="31" t="s">
        <v>312</v>
      </c>
      <c r="K16" s="37">
        <v>45329</v>
      </c>
      <c r="L16" s="32">
        <v>45470</v>
      </c>
      <c r="M16" s="32">
        <v>45482</v>
      </c>
      <c r="N16" s="31" t="s">
        <v>331</v>
      </c>
      <c r="O16" s="32">
        <v>45482</v>
      </c>
      <c r="P16" s="32">
        <v>45478</v>
      </c>
      <c r="Q16" s="33">
        <v>2949.07</v>
      </c>
      <c r="R16" s="54">
        <v>2949.07</v>
      </c>
      <c r="S16" s="32"/>
    </row>
    <row r="17" spans="2:19" x14ac:dyDescent="0.25">
      <c r="B17" s="34">
        <v>2024</v>
      </c>
      <c r="C17" s="35" t="s">
        <v>18</v>
      </c>
      <c r="D17" s="35">
        <v>1520001</v>
      </c>
      <c r="E17" s="44" t="s">
        <v>19</v>
      </c>
      <c r="F17" s="35">
        <v>10</v>
      </c>
      <c r="G17" s="35" t="s">
        <v>448</v>
      </c>
      <c r="H17" s="35" t="s">
        <v>451</v>
      </c>
      <c r="I17" s="29" t="s">
        <v>450</v>
      </c>
      <c r="J17" s="31" t="s">
        <v>312</v>
      </c>
      <c r="K17" s="32">
        <v>45329</v>
      </c>
      <c r="L17" s="32">
        <v>45470</v>
      </c>
      <c r="M17" s="32">
        <v>45482</v>
      </c>
      <c r="N17" s="31" t="s">
        <v>333</v>
      </c>
      <c r="O17" s="32">
        <v>45482</v>
      </c>
      <c r="P17" s="32">
        <v>45478</v>
      </c>
      <c r="Q17" s="33">
        <v>2271.23</v>
      </c>
      <c r="R17" s="54">
        <v>2095.8200000000002</v>
      </c>
      <c r="S17" s="32"/>
    </row>
    <row r="18" spans="2:19" x14ac:dyDescent="0.25">
      <c r="B18" s="34">
        <v>2024</v>
      </c>
      <c r="C18" s="35" t="s">
        <v>18</v>
      </c>
      <c r="D18" s="35">
        <v>1520001</v>
      </c>
      <c r="E18" s="44" t="s">
        <v>19</v>
      </c>
      <c r="F18" s="35">
        <v>10</v>
      </c>
      <c r="G18" s="35" t="s">
        <v>448</v>
      </c>
      <c r="H18" s="35" t="s">
        <v>449</v>
      </c>
      <c r="I18" s="29" t="s">
        <v>450</v>
      </c>
      <c r="J18" s="31" t="s">
        <v>288</v>
      </c>
      <c r="K18" s="32">
        <v>45329</v>
      </c>
      <c r="L18" s="32">
        <v>45470</v>
      </c>
      <c r="M18" s="32">
        <v>45482</v>
      </c>
      <c r="N18" s="31" t="s">
        <v>294</v>
      </c>
      <c r="O18" s="32">
        <v>45483</v>
      </c>
      <c r="P18" s="32">
        <v>45478</v>
      </c>
      <c r="Q18" s="33">
        <v>791.9</v>
      </c>
      <c r="R18" s="54">
        <v>791.9</v>
      </c>
      <c r="S18" s="53" t="s">
        <v>441</v>
      </c>
    </row>
    <row r="19" spans="2:19" x14ac:dyDescent="0.25">
      <c r="B19" s="34">
        <v>2024</v>
      </c>
      <c r="C19" s="35" t="s">
        <v>18</v>
      </c>
      <c r="D19" s="35">
        <v>1520001</v>
      </c>
      <c r="E19" s="44" t="s">
        <v>122</v>
      </c>
      <c r="F19" s="35">
        <v>10</v>
      </c>
      <c r="G19" s="35" t="s">
        <v>448</v>
      </c>
      <c r="H19" s="35" t="s">
        <v>451</v>
      </c>
      <c r="I19" s="29" t="s">
        <v>450</v>
      </c>
      <c r="J19" s="31" t="s">
        <v>159</v>
      </c>
      <c r="K19" s="32">
        <v>45329</v>
      </c>
      <c r="L19" s="32">
        <v>45470</v>
      </c>
      <c r="M19" s="32">
        <v>45482</v>
      </c>
      <c r="N19" s="31" t="s">
        <v>346</v>
      </c>
      <c r="O19" s="32">
        <v>45483</v>
      </c>
      <c r="P19" s="32">
        <v>45478</v>
      </c>
      <c r="Q19" s="33">
        <v>272.22000000000003</v>
      </c>
      <c r="R19" s="54">
        <v>272.22000000000003</v>
      </c>
      <c r="S19" s="53" t="s">
        <v>441</v>
      </c>
    </row>
    <row r="20" spans="2:19" x14ac:dyDescent="0.25">
      <c r="B20" s="34">
        <v>2024</v>
      </c>
      <c r="C20" s="35" t="s">
        <v>18</v>
      </c>
      <c r="D20" s="35">
        <v>1520001</v>
      </c>
      <c r="E20" s="44" t="s">
        <v>122</v>
      </c>
      <c r="F20" s="35">
        <v>10</v>
      </c>
      <c r="G20" s="35" t="s">
        <v>448</v>
      </c>
      <c r="H20" s="35" t="s">
        <v>451</v>
      </c>
      <c r="I20" s="35" t="s">
        <v>450</v>
      </c>
      <c r="J20" s="36" t="s">
        <v>159</v>
      </c>
      <c r="K20" s="37">
        <v>45329</v>
      </c>
      <c r="L20" s="37">
        <v>45470</v>
      </c>
      <c r="M20" s="37">
        <v>45482</v>
      </c>
      <c r="N20" s="36" t="s">
        <v>347</v>
      </c>
      <c r="O20" s="37">
        <v>45483</v>
      </c>
      <c r="P20" s="37">
        <v>45478</v>
      </c>
      <c r="Q20" s="38">
        <v>45.5</v>
      </c>
      <c r="R20" s="55">
        <v>45.5</v>
      </c>
      <c r="S20" s="53" t="s">
        <v>441</v>
      </c>
    </row>
    <row r="21" spans="2:19" x14ac:dyDescent="0.25">
      <c r="B21" s="34">
        <v>2024</v>
      </c>
      <c r="C21" s="35" t="s">
        <v>18</v>
      </c>
      <c r="D21" s="35">
        <v>1520001</v>
      </c>
      <c r="E21" s="44" t="s">
        <v>295</v>
      </c>
      <c r="F21" s="35">
        <v>10</v>
      </c>
      <c r="G21" s="35" t="s">
        <v>448</v>
      </c>
      <c r="H21" s="35" t="s">
        <v>449</v>
      </c>
      <c r="I21" s="35" t="s">
        <v>450</v>
      </c>
      <c r="J21" s="36" t="s">
        <v>243</v>
      </c>
      <c r="K21" s="37">
        <v>45329</v>
      </c>
      <c r="L21" s="37">
        <v>45470</v>
      </c>
      <c r="M21" s="37">
        <v>45482</v>
      </c>
      <c r="N21" s="36" t="s">
        <v>300</v>
      </c>
      <c r="O21" s="37">
        <v>45481</v>
      </c>
      <c r="P21" s="37">
        <v>45478</v>
      </c>
      <c r="Q21" s="38">
        <v>5314.45</v>
      </c>
      <c r="R21" s="55">
        <v>5314.45</v>
      </c>
      <c r="S21" s="32" t="s">
        <v>444</v>
      </c>
    </row>
    <row r="22" spans="2:19" x14ac:dyDescent="0.25">
      <c r="B22" s="34">
        <v>2024</v>
      </c>
      <c r="C22" s="35" t="s">
        <v>18</v>
      </c>
      <c r="D22" s="35">
        <v>1520001</v>
      </c>
      <c r="E22" s="44" t="s">
        <v>295</v>
      </c>
      <c r="F22" s="35">
        <v>10</v>
      </c>
      <c r="G22" s="35" t="s">
        <v>448</v>
      </c>
      <c r="H22" s="35" t="s">
        <v>451</v>
      </c>
      <c r="I22" s="35" t="s">
        <v>450</v>
      </c>
      <c r="J22" s="36" t="s">
        <v>348</v>
      </c>
      <c r="K22" s="37">
        <v>45329</v>
      </c>
      <c r="L22" s="37">
        <v>45470</v>
      </c>
      <c r="M22" s="37">
        <v>45482</v>
      </c>
      <c r="N22" s="36" t="s">
        <v>61</v>
      </c>
      <c r="O22" s="37">
        <v>45481</v>
      </c>
      <c r="P22" s="37">
        <v>45478</v>
      </c>
      <c r="Q22" s="38">
        <v>384.79</v>
      </c>
      <c r="R22" s="55">
        <v>384.79</v>
      </c>
      <c r="S22" s="32" t="s">
        <v>444</v>
      </c>
    </row>
    <row r="23" spans="2:19" x14ac:dyDescent="0.25">
      <c r="B23" s="34">
        <v>2024</v>
      </c>
      <c r="C23" s="35" t="s">
        <v>18</v>
      </c>
      <c r="D23" s="35">
        <v>1520001</v>
      </c>
      <c r="E23" s="44" t="s">
        <v>219</v>
      </c>
      <c r="F23" s="35">
        <v>10</v>
      </c>
      <c r="G23" s="35" t="s">
        <v>448</v>
      </c>
      <c r="H23" s="35" t="s">
        <v>449</v>
      </c>
      <c r="I23" s="35" t="s">
        <v>450</v>
      </c>
      <c r="J23" s="36" t="s">
        <v>245</v>
      </c>
      <c r="K23" s="37">
        <v>45329</v>
      </c>
      <c r="L23" s="37">
        <v>45470</v>
      </c>
      <c r="M23" s="37">
        <v>45482</v>
      </c>
      <c r="N23" s="36" t="s">
        <v>306</v>
      </c>
      <c r="O23" s="37">
        <v>45482</v>
      </c>
      <c r="P23" s="37">
        <v>45478</v>
      </c>
      <c r="Q23" s="38">
        <v>5890.49</v>
      </c>
      <c r="R23" s="55">
        <v>5890.49</v>
      </c>
      <c r="S23" s="37"/>
    </row>
    <row r="24" spans="2:19" x14ac:dyDescent="0.25">
      <c r="B24" s="34">
        <v>2024</v>
      </c>
      <c r="C24" s="35" t="s">
        <v>18</v>
      </c>
      <c r="D24" s="35">
        <v>1520001</v>
      </c>
      <c r="E24" s="44" t="s">
        <v>219</v>
      </c>
      <c r="F24" s="35">
        <v>10</v>
      </c>
      <c r="G24" s="35" t="s">
        <v>448</v>
      </c>
      <c r="H24" s="35" t="s">
        <v>451</v>
      </c>
      <c r="I24" s="35" t="s">
        <v>450</v>
      </c>
      <c r="J24" s="36" t="s">
        <v>182</v>
      </c>
      <c r="K24" s="37">
        <v>45329</v>
      </c>
      <c r="L24" s="37">
        <v>45470</v>
      </c>
      <c r="M24" s="37">
        <v>45482</v>
      </c>
      <c r="N24" s="36" t="s">
        <v>366</v>
      </c>
      <c r="O24" s="37">
        <v>45482</v>
      </c>
      <c r="P24" s="37">
        <v>45478</v>
      </c>
      <c r="Q24" s="38">
        <v>454.92</v>
      </c>
      <c r="R24" s="55">
        <v>454.92</v>
      </c>
      <c r="S24" s="37"/>
    </row>
    <row r="25" spans="2:19" x14ac:dyDescent="0.25">
      <c r="B25" s="34">
        <v>2024</v>
      </c>
      <c r="C25" s="35" t="s">
        <v>18</v>
      </c>
      <c r="D25" s="35">
        <v>1520001</v>
      </c>
      <c r="E25" s="44" t="s">
        <v>120</v>
      </c>
      <c r="F25" s="35">
        <v>10</v>
      </c>
      <c r="G25" s="35" t="s">
        <v>448</v>
      </c>
      <c r="H25" s="35" t="s">
        <v>449</v>
      </c>
      <c r="I25" s="35" t="s">
        <v>450</v>
      </c>
      <c r="J25" s="31" t="s">
        <v>162</v>
      </c>
      <c r="K25" s="32">
        <v>45329</v>
      </c>
      <c r="L25" s="32">
        <v>45470</v>
      </c>
      <c r="M25" s="32">
        <v>45482</v>
      </c>
      <c r="N25" s="31" t="s">
        <v>311</v>
      </c>
      <c r="O25" s="32">
        <v>45482</v>
      </c>
      <c r="P25" s="32">
        <v>45478</v>
      </c>
      <c r="Q25" s="33">
        <v>6659.69</v>
      </c>
      <c r="R25" s="54">
        <v>6659.69</v>
      </c>
      <c r="S25" s="32"/>
    </row>
    <row r="26" spans="2:19" x14ac:dyDescent="0.25">
      <c r="B26" s="34">
        <v>2024</v>
      </c>
      <c r="C26" s="35" t="s">
        <v>18</v>
      </c>
      <c r="D26" s="35">
        <v>1520001</v>
      </c>
      <c r="E26" s="44" t="s">
        <v>120</v>
      </c>
      <c r="F26" s="35">
        <v>10</v>
      </c>
      <c r="G26" s="35" t="s">
        <v>448</v>
      </c>
      <c r="H26" s="35" t="s">
        <v>451</v>
      </c>
      <c r="I26" s="35" t="s">
        <v>450</v>
      </c>
      <c r="J26" s="31" t="s">
        <v>255</v>
      </c>
      <c r="K26" s="32">
        <v>45329</v>
      </c>
      <c r="L26" s="32">
        <v>45470</v>
      </c>
      <c r="M26" s="32">
        <v>45482</v>
      </c>
      <c r="N26" s="31" t="s">
        <v>377</v>
      </c>
      <c r="O26" s="32">
        <v>45482</v>
      </c>
      <c r="P26" s="32">
        <v>45478</v>
      </c>
      <c r="Q26" s="33">
        <v>907.4</v>
      </c>
      <c r="R26" s="54">
        <v>907.4</v>
      </c>
      <c r="S26" s="32"/>
    </row>
    <row r="27" spans="2:19" x14ac:dyDescent="0.25">
      <c r="B27" s="34">
        <v>2024</v>
      </c>
      <c r="C27" s="35" t="s">
        <v>18</v>
      </c>
      <c r="D27" s="35">
        <v>1520001</v>
      </c>
      <c r="E27" s="44" t="s">
        <v>120</v>
      </c>
      <c r="F27" s="35">
        <v>10</v>
      </c>
      <c r="G27" s="35" t="s">
        <v>448</v>
      </c>
      <c r="H27" s="35" t="s">
        <v>451</v>
      </c>
      <c r="I27" s="35" t="s">
        <v>450</v>
      </c>
      <c r="J27" s="31" t="s">
        <v>255</v>
      </c>
      <c r="K27" s="32">
        <v>45329</v>
      </c>
      <c r="L27" s="32">
        <v>45470</v>
      </c>
      <c r="M27" s="32">
        <v>45482</v>
      </c>
      <c r="N27" s="31" t="s">
        <v>378</v>
      </c>
      <c r="O27" s="32">
        <v>45482</v>
      </c>
      <c r="P27" s="32">
        <v>45478</v>
      </c>
      <c r="Q27" s="33">
        <v>497.96</v>
      </c>
      <c r="R27" s="54">
        <v>497.96</v>
      </c>
      <c r="S27" s="32"/>
    </row>
    <row r="28" spans="2:19" x14ac:dyDescent="0.25">
      <c r="B28" s="34">
        <v>2024</v>
      </c>
      <c r="C28" s="35" t="s">
        <v>18</v>
      </c>
      <c r="D28" s="35">
        <v>1520001</v>
      </c>
      <c r="E28" s="44" t="s">
        <v>19</v>
      </c>
      <c r="F28" s="35">
        <v>10</v>
      </c>
      <c r="G28" s="35" t="s">
        <v>452</v>
      </c>
      <c r="H28" s="35" t="s">
        <v>453</v>
      </c>
      <c r="I28" s="35" t="s">
        <v>454</v>
      </c>
      <c r="J28" s="31" t="s">
        <v>38</v>
      </c>
      <c r="K28" s="32">
        <v>45321</v>
      </c>
      <c r="L28" s="32">
        <v>45453</v>
      </c>
      <c r="M28" s="32">
        <f>Tabela82[[#This Row],[Coluna1]]+30</f>
        <v>45483</v>
      </c>
      <c r="N28" s="31" t="s">
        <v>83</v>
      </c>
      <c r="O28" s="32">
        <v>45478</v>
      </c>
      <c r="P28" s="32">
        <v>45469</v>
      </c>
      <c r="Q28" s="33">
        <v>4219.51</v>
      </c>
      <c r="R28" s="54">
        <v>4016.97</v>
      </c>
      <c r="S28" s="32" t="s">
        <v>444</v>
      </c>
    </row>
    <row r="29" spans="2:19" x14ac:dyDescent="0.25">
      <c r="B29" s="34">
        <v>2024</v>
      </c>
      <c r="C29" s="35" t="s">
        <v>18</v>
      </c>
      <c r="D29" s="35">
        <v>1520001</v>
      </c>
      <c r="E29" s="44" t="s">
        <v>19</v>
      </c>
      <c r="F29" s="35">
        <v>10</v>
      </c>
      <c r="G29" s="35" t="s">
        <v>452</v>
      </c>
      <c r="H29" s="35" t="s">
        <v>455</v>
      </c>
      <c r="I29" s="35" t="s">
        <v>456</v>
      </c>
      <c r="J29" s="31" t="s">
        <v>24</v>
      </c>
      <c r="K29" s="32">
        <v>45321</v>
      </c>
      <c r="L29" s="32">
        <v>45454</v>
      </c>
      <c r="M29" s="32">
        <f>Tabela82[[#This Row],[Coluna1]]+30</f>
        <v>45484</v>
      </c>
      <c r="N29" s="31" t="s">
        <v>95</v>
      </c>
      <c r="O29" s="32">
        <v>45483</v>
      </c>
      <c r="P29" s="32">
        <v>45469</v>
      </c>
      <c r="Q29" s="33">
        <v>33.49</v>
      </c>
      <c r="R29" s="54">
        <v>30.21</v>
      </c>
      <c r="S29" s="32" t="s">
        <v>444</v>
      </c>
    </row>
    <row r="30" spans="2:19" x14ac:dyDescent="0.25">
      <c r="B30" s="34">
        <v>2024</v>
      </c>
      <c r="C30" s="35" t="s">
        <v>18</v>
      </c>
      <c r="D30" s="35">
        <v>1520001</v>
      </c>
      <c r="E30" s="44" t="s">
        <v>19</v>
      </c>
      <c r="F30" s="35">
        <v>10</v>
      </c>
      <c r="G30" s="35" t="s">
        <v>452</v>
      </c>
      <c r="H30" s="35" t="s">
        <v>453</v>
      </c>
      <c r="I30" s="35" t="s">
        <v>454</v>
      </c>
      <c r="J30" s="31" t="s">
        <v>38</v>
      </c>
      <c r="K30" s="32">
        <v>45321</v>
      </c>
      <c r="L30" s="32">
        <v>45454</v>
      </c>
      <c r="M30" s="32">
        <f>Tabela82[[#This Row],[Coluna1]]+30</f>
        <v>45484</v>
      </c>
      <c r="N30" s="31" t="s">
        <v>85</v>
      </c>
      <c r="O30" s="32">
        <v>45483</v>
      </c>
      <c r="P30" s="32">
        <v>45469</v>
      </c>
      <c r="Q30" s="33">
        <v>93.37</v>
      </c>
      <c r="R30" s="54">
        <v>88.89</v>
      </c>
      <c r="S30" s="32" t="s">
        <v>444</v>
      </c>
    </row>
    <row r="31" spans="2:19" x14ac:dyDescent="0.25">
      <c r="B31" s="34">
        <v>2024</v>
      </c>
      <c r="C31" s="35" t="s">
        <v>18</v>
      </c>
      <c r="D31" s="35">
        <v>1520001</v>
      </c>
      <c r="E31" s="44" t="s">
        <v>119</v>
      </c>
      <c r="F31" s="35">
        <v>10</v>
      </c>
      <c r="G31" s="35" t="s">
        <v>445</v>
      </c>
      <c r="H31" s="35" t="s">
        <v>446</v>
      </c>
      <c r="I31" s="35" t="s">
        <v>447</v>
      </c>
      <c r="J31" s="31" t="s">
        <v>110</v>
      </c>
      <c r="K31" s="32">
        <v>45324</v>
      </c>
      <c r="L31" s="32">
        <v>45463</v>
      </c>
      <c r="M31" s="32">
        <f>Tabela82[[#This Row],[Coluna1]]+30</f>
        <v>45493</v>
      </c>
      <c r="N31" s="31" t="s">
        <v>118</v>
      </c>
      <c r="O31" s="32">
        <v>45478</v>
      </c>
      <c r="P31" s="32">
        <v>45469</v>
      </c>
      <c r="Q31" s="33">
        <v>4329.96</v>
      </c>
      <c r="R31" s="54">
        <v>4227.88</v>
      </c>
      <c r="S31" s="32" t="s">
        <v>444</v>
      </c>
    </row>
    <row r="32" spans="2:19" x14ac:dyDescent="0.25">
      <c r="B32" s="39">
        <v>2024</v>
      </c>
      <c r="C32" s="35" t="s">
        <v>18</v>
      </c>
      <c r="D32" s="35">
        <v>1520001</v>
      </c>
      <c r="E32" s="44" t="s">
        <v>123</v>
      </c>
      <c r="F32" s="35">
        <v>10</v>
      </c>
      <c r="G32" s="35" t="s">
        <v>437</v>
      </c>
      <c r="H32" s="35" t="s">
        <v>438</v>
      </c>
      <c r="I32" s="35" t="s">
        <v>439</v>
      </c>
      <c r="J32" s="50" t="s">
        <v>440</v>
      </c>
      <c r="K32" s="51">
        <v>45322</v>
      </c>
      <c r="L32" s="32">
        <v>45484</v>
      </c>
      <c r="M32" s="32">
        <f>Tabela82[[#This Row],[Coluna1]]+10</f>
        <v>45494</v>
      </c>
      <c r="N32" s="31" t="s">
        <v>261</v>
      </c>
      <c r="O32" s="32">
        <v>45492</v>
      </c>
      <c r="P32" s="32">
        <v>45489</v>
      </c>
      <c r="Q32" s="33">
        <v>5062</v>
      </c>
      <c r="R32" s="56">
        <v>4692.47</v>
      </c>
      <c r="S32" s="32" t="s">
        <v>444</v>
      </c>
    </row>
    <row r="33" spans="2:19" x14ac:dyDescent="0.25">
      <c r="B33" s="39">
        <v>2024</v>
      </c>
      <c r="C33" s="35" t="s">
        <v>18</v>
      </c>
      <c r="D33" s="35">
        <v>1520001</v>
      </c>
      <c r="E33" s="44" t="s">
        <v>123</v>
      </c>
      <c r="F33" s="35">
        <v>10</v>
      </c>
      <c r="G33" s="35" t="s">
        <v>437</v>
      </c>
      <c r="H33" s="35" t="s">
        <v>457</v>
      </c>
      <c r="I33" s="35" t="s">
        <v>439</v>
      </c>
      <c r="J33" s="31" t="s">
        <v>265</v>
      </c>
      <c r="K33" s="51">
        <v>45322</v>
      </c>
      <c r="L33" s="32">
        <v>45484</v>
      </c>
      <c r="M33" s="32">
        <f>Tabela82[[#This Row],[Coluna1]]+10</f>
        <v>45494</v>
      </c>
      <c r="N33" s="31" t="s">
        <v>217</v>
      </c>
      <c r="O33" s="32">
        <v>45492</v>
      </c>
      <c r="P33" s="32">
        <v>45489</v>
      </c>
      <c r="Q33" s="33">
        <v>18169.62</v>
      </c>
      <c r="R33" s="57">
        <v>16843.240000000002</v>
      </c>
      <c r="S33" s="32" t="s">
        <v>444</v>
      </c>
    </row>
    <row r="34" spans="2:19" x14ac:dyDescent="0.25">
      <c r="B34" s="34">
        <v>2024</v>
      </c>
      <c r="C34" s="35" t="s">
        <v>18</v>
      </c>
      <c r="D34" s="35">
        <v>1520001</v>
      </c>
      <c r="E34" s="44" t="s">
        <v>136</v>
      </c>
      <c r="F34" s="35">
        <v>10</v>
      </c>
      <c r="G34" s="35" t="s">
        <v>437</v>
      </c>
      <c r="H34" s="35" t="s">
        <v>438</v>
      </c>
      <c r="I34" s="35" t="s">
        <v>439</v>
      </c>
      <c r="J34" s="36" t="s">
        <v>153</v>
      </c>
      <c r="K34" s="37">
        <v>45322</v>
      </c>
      <c r="L34" s="37">
        <v>45484</v>
      </c>
      <c r="M34" s="37">
        <f>Tabela82[[#This Row],[Coluna1]]+10</f>
        <v>45494</v>
      </c>
      <c r="N34" s="36" t="s">
        <v>175</v>
      </c>
      <c r="O34" s="37">
        <v>45492</v>
      </c>
      <c r="P34" s="37">
        <v>45489</v>
      </c>
      <c r="Q34" s="38">
        <v>3397</v>
      </c>
      <c r="R34" s="55">
        <v>3149.01</v>
      </c>
      <c r="S34" s="32" t="s">
        <v>444</v>
      </c>
    </row>
    <row r="35" spans="2:19" x14ac:dyDescent="0.25">
      <c r="B35" s="34">
        <v>2024</v>
      </c>
      <c r="C35" s="35" t="s">
        <v>18</v>
      </c>
      <c r="D35" s="35">
        <v>1520001</v>
      </c>
      <c r="E35" s="44" t="s">
        <v>136</v>
      </c>
      <c r="F35" s="35">
        <v>10</v>
      </c>
      <c r="G35" s="35" t="s">
        <v>437</v>
      </c>
      <c r="H35" s="35" t="s">
        <v>438</v>
      </c>
      <c r="I35" s="35" t="s">
        <v>439</v>
      </c>
      <c r="J35" s="36" t="s">
        <v>153</v>
      </c>
      <c r="K35" s="37">
        <v>45322</v>
      </c>
      <c r="L35" s="37">
        <v>45484</v>
      </c>
      <c r="M35" s="37">
        <f>Tabela82[[#This Row],[Coluna1]]+10</f>
        <v>45494</v>
      </c>
      <c r="N35" s="36" t="s">
        <v>177</v>
      </c>
      <c r="O35" s="37">
        <v>45492</v>
      </c>
      <c r="P35" s="37">
        <v>45489</v>
      </c>
      <c r="Q35" s="38">
        <v>320</v>
      </c>
      <c r="R35" s="55">
        <v>296.64</v>
      </c>
      <c r="S35" s="32" t="s">
        <v>444</v>
      </c>
    </row>
    <row r="36" spans="2:19" x14ac:dyDescent="0.25">
      <c r="B36" s="34">
        <v>2024</v>
      </c>
      <c r="C36" s="35" t="s">
        <v>18</v>
      </c>
      <c r="D36" s="35">
        <v>1520001</v>
      </c>
      <c r="E36" s="44" t="s">
        <v>121</v>
      </c>
      <c r="F36" s="35">
        <v>10</v>
      </c>
      <c r="G36" s="35" t="s">
        <v>437</v>
      </c>
      <c r="H36" s="35" t="s">
        <v>438</v>
      </c>
      <c r="I36" s="35" t="s">
        <v>439</v>
      </c>
      <c r="J36" s="36" t="s">
        <v>42</v>
      </c>
      <c r="K36" s="37">
        <v>45322</v>
      </c>
      <c r="L36" s="37">
        <v>45484</v>
      </c>
      <c r="M36" s="37">
        <f>Tabela82[[#This Row],[Coluna1]]+10</f>
        <v>45494</v>
      </c>
      <c r="N36" s="36" t="s">
        <v>189</v>
      </c>
      <c r="O36" s="37">
        <v>45492</v>
      </c>
      <c r="P36" s="37">
        <v>45489</v>
      </c>
      <c r="Q36" s="38">
        <v>21019.1</v>
      </c>
      <c r="R36" s="55">
        <v>19484.7</v>
      </c>
      <c r="S36" s="32" t="s">
        <v>444</v>
      </c>
    </row>
    <row r="37" spans="2:19" x14ac:dyDescent="0.25">
      <c r="B37" s="34">
        <v>2024</v>
      </c>
      <c r="C37" s="35" t="s">
        <v>18</v>
      </c>
      <c r="D37" s="35">
        <v>1520001</v>
      </c>
      <c r="E37" s="44" t="s">
        <v>192</v>
      </c>
      <c r="F37" s="35">
        <v>95</v>
      </c>
      <c r="G37" s="35" t="s">
        <v>437</v>
      </c>
      <c r="H37" s="35" t="s">
        <v>438</v>
      </c>
      <c r="I37" s="35" t="s">
        <v>439</v>
      </c>
      <c r="J37" s="36" t="s">
        <v>191</v>
      </c>
      <c r="K37" s="37">
        <v>45322</v>
      </c>
      <c r="L37" s="37">
        <v>45484</v>
      </c>
      <c r="M37" s="37">
        <f>Tabela82[[#This Row],[Coluna1]]+10</f>
        <v>45494</v>
      </c>
      <c r="N37" s="36" t="s">
        <v>205</v>
      </c>
      <c r="O37" s="37">
        <v>45495</v>
      </c>
      <c r="P37" s="37">
        <v>45489</v>
      </c>
      <c r="Q37" s="38">
        <v>2328</v>
      </c>
      <c r="R37" s="55">
        <v>2328</v>
      </c>
      <c r="S37" s="53" t="s">
        <v>441</v>
      </c>
    </row>
    <row r="38" spans="2:19" x14ac:dyDescent="0.25">
      <c r="B38" s="34">
        <v>2024</v>
      </c>
      <c r="C38" s="35" t="s">
        <v>18</v>
      </c>
      <c r="D38" s="35">
        <v>1520001</v>
      </c>
      <c r="E38" s="44" t="s">
        <v>122</v>
      </c>
      <c r="F38" s="35">
        <v>10</v>
      </c>
      <c r="G38" s="35" t="s">
        <v>437</v>
      </c>
      <c r="H38" s="35" t="s">
        <v>438</v>
      </c>
      <c r="I38" s="35" t="s">
        <v>439</v>
      </c>
      <c r="J38" s="36" t="s">
        <v>54</v>
      </c>
      <c r="K38" s="37">
        <v>45322</v>
      </c>
      <c r="L38" s="37">
        <v>45484</v>
      </c>
      <c r="M38" s="37">
        <f>Tabela82[[#This Row],[Coluna1]]+10</f>
        <v>45494</v>
      </c>
      <c r="N38" s="36" t="s">
        <v>211</v>
      </c>
      <c r="O38" s="37">
        <v>45495</v>
      </c>
      <c r="P38" s="37">
        <v>45489</v>
      </c>
      <c r="Q38" s="38">
        <v>5600</v>
      </c>
      <c r="R38" s="55">
        <v>4820.9399999999996</v>
      </c>
      <c r="S38" s="53" t="s">
        <v>441</v>
      </c>
    </row>
    <row r="39" spans="2:19" x14ac:dyDescent="0.25">
      <c r="B39" s="34">
        <v>2024</v>
      </c>
      <c r="C39" s="35" t="s">
        <v>18</v>
      </c>
      <c r="D39" s="35">
        <v>1520001</v>
      </c>
      <c r="E39" s="44" t="s">
        <v>121</v>
      </c>
      <c r="F39" s="35">
        <v>10</v>
      </c>
      <c r="G39" s="35" t="s">
        <v>437</v>
      </c>
      <c r="H39" s="35" t="s">
        <v>438</v>
      </c>
      <c r="I39" s="35" t="s">
        <v>439</v>
      </c>
      <c r="J39" s="36" t="s">
        <v>212</v>
      </c>
      <c r="K39" s="37">
        <v>45322</v>
      </c>
      <c r="L39" s="37">
        <v>45484</v>
      </c>
      <c r="M39" s="37">
        <f>Tabela82[[#This Row],[Coluna1]]+10</f>
        <v>45494</v>
      </c>
      <c r="N39" s="36" t="s">
        <v>218</v>
      </c>
      <c r="O39" s="37">
        <v>45492</v>
      </c>
      <c r="P39" s="37">
        <v>45489</v>
      </c>
      <c r="Q39" s="38">
        <v>776</v>
      </c>
      <c r="R39" s="55">
        <v>776</v>
      </c>
      <c r="S39" s="32" t="s">
        <v>444</v>
      </c>
    </row>
    <row r="40" spans="2:19" x14ac:dyDescent="0.25">
      <c r="B40" s="34">
        <v>2024</v>
      </c>
      <c r="C40" s="35" t="s">
        <v>18</v>
      </c>
      <c r="D40" s="35">
        <v>1520001</v>
      </c>
      <c r="E40" s="44" t="s">
        <v>219</v>
      </c>
      <c r="F40" s="35">
        <v>10</v>
      </c>
      <c r="G40" s="35" t="s">
        <v>437</v>
      </c>
      <c r="H40" s="35" t="s">
        <v>438</v>
      </c>
      <c r="I40" s="35" t="s">
        <v>439</v>
      </c>
      <c r="J40" s="36" t="s">
        <v>125</v>
      </c>
      <c r="K40" s="37">
        <v>45322</v>
      </c>
      <c r="L40" s="37">
        <v>45484</v>
      </c>
      <c r="M40" s="37">
        <f>Tabela82[[#This Row],[Coluna1]]+10</f>
        <v>45494</v>
      </c>
      <c r="N40" s="36" t="s">
        <v>225</v>
      </c>
      <c r="O40" s="37">
        <v>45492</v>
      </c>
      <c r="P40" s="37">
        <v>45489</v>
      </c>
      <c r="Q40" s="38">
        <v>416</v>
      </c>
      <c r="R40" s="55">
        <v>416</v>
      </c>
      <c r="S40" s="32" t="s">
        <v>444</v>
      </c>
    </row>
    <row r="41" spans="2:19" x14ac:dyDescent="0.25">
      <c r="B41" s="34">
        <v>2024</v>
      </c>
      <c r="C41" s="35" t="s">
        <v>18</v>
      </c>
      <c r="D41" s="35">
        <v>1520001</v>
      </c>
      <c r="E41" s="44" t="s">
        <v>123</v>
      </c>
      <c r="F41" s="35">
        <v>10</v>
      </c>
      <c r="G41" s="35" t="s">
        <v>437</v>
      </c>
      <c r="H41" s="35" t="s">
        <v>438</v>
      </c>
      <c r="I41" s="35" t="s">
        <v>439</v>
      </c>
      <c r="J41" s="36" t="s">
        <v>226</v>
      </c>
      <c r="K41" s="37">
        <v>45322</v>
      </c>
      <c r="L41" s="37">
        <v>45484</v>
      </c>
      <c r="M41" s="37">
        <f>Tabela82[[#This Row],[Coluna1]]+10</f>
        <v>45494</v>
      </c>
      <c r="N41" s="36" t="s">
        <v>232</v>
      </c>
      <c r="O41" s="37">
        <v>45492</v>
      </c>
      <c r="P41" s="37">
        <v>45489</v>
      </c>
      <c r="Q41" s="38">
        <v>956</v>
      </c>
      <c r="R41" s="55">
        <v>956</v>
      </c>
      <c r="S41" s="32" t="s">
        <v>444</v>
      </c>
    </row>
    <row r="42" spans="2:19" x14ac:dyDescent="0.25">
      <c r="B42" s="34">
        <v>2024</v>
      </c>
      <c r="C42" s="35" t="s">
        <v>18</v>
      </c>
      <c r="D42" s="35">
        <v>1520001</v>
      </c>
      <c r="E42" s="44" t="s">
        <v>233</v>
      </c>
      <c r="F42" s="35">
        <v>10</v>
      </c>
      <c r="G42" s="35" t="s">
        <v>437</v>
      </c>
      <c r="H42" s="35" t="s">
        <v>438</v>
      </c>
      <c r="I42" s="35" t="s">
        <v>439</v>
      </c>
      <c r="J42" s="36" t="s">
        <v>234</v>
      </c>
      <c r="K42" s="37">
        <v>3</v>
      </c>
      <c r="L42" s="37">
        <v>45484</v>
      </c>
      <c r="M42" s="37">
        <f>Tabela82[[#This Row],[Coluna1]]+10</f>
        <v>45494</v>
      </c>
      <c r="N42" s="36" t="s">
        <v>239</v>
      </c>
      <c r="O42" s="37">
        <v>45492</v>
      </c>
      <c r="P42" s="37">
        <v>45489</v>
      </c>
      <c r="Q42" s="38">
        <v>596</v>
      </c>
      <c r="R42" s="55">
        <v>596</v>
      </c>
      <c r="S42" s="32" t="s">
        <v>444</v>
      </c>
    </row>
    <row r="43" spans="2:19" x14ac:dyDescent="0.25">
      <c r="B43" s="34">
        <v>2024</v>
      </c>
      <c r="C43" s="35" t="s">
        <v>18</v>
      </c>
      <c r="D43" s="35">
        <v>1520001</v>
      </c>
      <c r="E43" s="44" t="s">
        <v>136</v>
      </c>
      <c r="F43" s="35">
        <v>10</v>
      </c>
      <c r="G43" s="35" t="s">
        <v>437</v>
      </c>
      <c r="H43" s="35" t="s">
        <v>438</v>
      </c>
      <c r="I43" s="35" t="s">
        <v>439</v>
      </c>
      <c r="J43" s="36" t="s">
        <v>240</v>
      </c>
      <c r="K43" s="37">
        <v>45322</v>
      </c>
      <c r="L43" s="37">
        <v>45484</v>
      </c>
      <c r="M43" s="37">
        <f>Tabela82[[#This Row],[Coluna1]]+10</f>
        <v>45494</v>
      </c>
      <c r="N43" s="36" t="s">
        <v>41</v>
      </c>
      <c r="O43" s="37">
        <v>45492</v>
      </c>
      <c r="P43" s="37">
        <v>45489</v>
      </c>
      <c r="Q43" s="38">
        <v>1225</v>
      </c>
      <c r="R43" s="55">
        <v>1135.57</v>
      </c>
      <c r="S43" s="32" t="s">
        <v>444</v>
      </c>
    </row>
    <row r="44" spans="2:19" x14ac:dyDescent="0.25">
      <c r="B44" s="34">
        <v>2024</v>
      </c>
      <c r="C44" s="35" t="s">
        <v>18</v>
      </c>
      <c r="D44" s="35">
        <v>1520001</v>
      </c>
      <c r="E44" s="44" t="s">
        <v>123</v>
      </c>
      <c r="F44" s="35">
        <v>10</v>
      </c>
      <c r="G44" s="35" t="s">
        <v>437</v>
      </c>
      <c r="H44" s="35" t="s">
        <v>438</v>
      </c>
      <c r="I44" s="35" t="s">
        <v>439</v>
      </c>
      <c r="J44" s="36" t="s">
        <v>440</v>
      </c>
      <c r="K44" s="37">
        <v>45322</v>
      </c>
      <c r="L44" s="37">
        <v>45484</v>
      </c>
      <c r="M44" s="37">
        <f>Tabela82[[#This Row],[Coluna1]]+10</f>
        <v>45494</v>
      </c>
      <c r="N44" s="36" t="s">
        <v>261</v>
      </c>
      <c r="O44" s="37">
        <v>45492</v>
      </c>
      <c r="P44" s="37">
        <v>45489</v>
      </c>
      <c r="Q44" s="38">
        <v>5062</v>
      </c>
      <c r="R44" s="55">
        <v>4692.47</v>
      </c>
      <c r="S44" s="32" t="s">
        <v>444</v>
      </c>
    </row>
    <row r="45" spans="2:19" x14ac:dyDescent="0.25">
      <c r="B45" s="34">
        <v>2024</v>
      </c>
      <c r="C45" s="35" t="s">
        <v>18</v>
      </c>
      <c r="D45" s="35">
        <v>1520001</v>
      </c>
      <c r="E45" s="44" t="s">
        <v>123</v>
      </c>
      <c r="F45" s="35">
        <v>10</v>
      </c>
      <c r="G45" s="35" t="s">
        <v>437</v>
      </c>
      <c r="H45" s="35" t="s">
        <v>438</v>
      </c>
      <c r="I45" s="35" t="s">
        <v>439</v>
      </c>
      <c r="J45" s="36" t="s">
        <v>265</v>
      </c>
      <c r="K45" s="37">
        <v>45322</v>
      </c>
      <c r="L45" s="37">
        <v>45484</v>
      </c>
      <c r="M45" s="37">
        <f>Tabela82[[#This Row],[Coluna1]]+10</f>
        <v>45494</v>
      </c>
      <c r="N45" s="36" t="s">
        <v>217</v>
      </c>
      <c r="O45" s="37">
        <v>45492</v>
      </c>
      <c r="P45" s="37">
        <v>45489</v>
      </c>
      <c r="Q45" s="38">
        <v>18169.62</v>
      </c>
      <c r="R45" s="55">
        <v>16843.240000000002</v>
      </c>
      <c r="S45" s="32" t="s">
        <v>444</v>
      </c>
    </row>
    <row r="46" spans="2:19" x14ac:dyDescent="0.25">
      <c r="B46" s="34">
        <v>2024</v>
      </c>
      <c r="C46" s="35" t="s">
        <v>18</v>
      </c>
      <c r="D46" s="35">
        <v>1520001</v>
      </c>
      <c r="E46" s="44" t="s">
        <v>123</v>
      </c>
      <c r="F46" s="35">
        <v>10</v>
      </c>
      <c r="G46" s="35" t="s">
        <v>437</v>
      </c>
      <c r="H46" s="35" t="s">
        <v>442</v>
      </c>
      <c r="I46" s="35" t="s">
        <v>458</v>
      </c>
      <c r="J46" s="36" t="s">
        <v>53</v>
      </c>
      <c r="K46" s="37">
        <v>45321</v>
      </c>
      <c r="L46" s="37">
        <v>45468</v>
      </c>
      <c r="M46" s="37">
        <v>45495</v>
      </c>
      <c r="N46" s="36" t="s">
        <v>135</v>
      </c>
      <c r="O46" s="37">
        <v>45492</v>
      </c>
      <c r="P46" s="37">
        <v>45489</v>
      </c>
      <c r="Q46" s="38">
        <v>888.7</v>
      </c>
      <c r="R46" s="55">
        <v>846.04</v>
      </c>
      <c r="S46" s="32" t="s">
        <v>444</v>
      </c>
    </row>
    <row r="47" spans="2:19" x14ac:dyDescent="0.25">
      <c r="B47" s="39">
        <v>2024</v>
      </c>
      <c r="C47" s="40" t="s">
        <v>18</v>
      </c>
      <c r="D47" s="40">
        <v>1520001</v>
      </c>
      <c r="E47" s="58" t="s">
        <v>219</v>
      </c>
      <c r="F47" s="40">
        <v>10</v>
      </c>
      <c r="G47" s="40" t="s">
        <v>452</v>
      </c>
      <c r="H47" s="40" t="s">
        <v>459</v>
      </c>
      <c r="I47" s="40" t="s">
        <v>65</v>
      </c>
      <c r="J47" s="41" t="s">
        <v>403</v>
      </c>
      <c r="K47" s="42" t="s">
        <v>460</v>
      </c>
      <c r="L47" s="42" t="s">
        <v>461</v>
      </c>
      <c r="M47" s="42">
        <v>45497</v>
      </c>
      <c r="N47" s="41">
        <v>452</v>
      </c>
      <c r="O47" s="42" t="s">
        <v>462</v>
      </c>
      <c r="P47" s="42">
        <v>45490</v>
      </c>
      <c r="Q47" s="43">
        <v>3.08</v>
      </c>
      <c r="R47" s="59">
        <v>3.08</v>
      </c>
      <c r="S47" s="60"/>
    </row>
    <row r="48" spans="2:19" x14ac:dyDescent="0.25">
      <c r="B48" s="39">
        <v>2024</v>
      </c>
      <c r="C48" s="40" t="s">
        <v>18</v>
      </c>
      <c r="D48" s="40">
        <v>1520001</v>
      </c>
      <c r="E48" s="58" t="s">
        <v>414</v>
      </c>
      <c r="F48" s="40">
        <v>10</v>
      </c>
      <c r="G48" s="40" t="s">
        <v>452</v>
      </c>
      <c r="H48" s="40" t="s">
        <v>459</v>
      </c>
      <c r="I48" s="40" t="s">
        <v>65</v>
      </c>
      <c r="J48" s="41" t="s">
        <v>371</v>
      </c>
      <c r="K48" s="42">
        <v>45399</v>
      </c>
      <c r="L48" s="42">
        <v>45488</v>
      </c>
      <c r="M48" s="42">
        <v>45497</v>
      </c>
      <c r="N48" s="41" t="s">
        <v>463</v>
      </c>
      <c r="O48" s="42">
        <v>45497</v>
      </c>
      <c r="P48" s="42">
        <v>45490</v>
      </c>
      <c r="Q48" s="43">
        <v>3.08</v>
      </c>
      <c r="R48" s="59">
        <v>3.08</v>
      </c>
      <c r="S48" s="42"/>
    </row>
    <row r="49" spans="2:19" x14ac:dyDescent="0.25">
      <c r="B49" s="39">
        <v>2024</v>
      </c>
      <c r="C49" s="40" t="s">
        <v>18</v>
      </c>
      <c r="D49" s="40">
        <v>1520001</v>
      </c>
      <c r="E49" s="58" t="s">
        <v>19</v>
      </c>
      <c r="F49" s="40">
        <v>10</v>
      </c>
      <c r="G49" s="40" t="s">
        <v>452</v>
      </c>
      <c r="H49" s="40" t="s">
        <v>459</v>
      </c>
      <c r="I49" s="40" t="s">
        <v>65</v>
      </c>
      <c r="J49" s="41" t="s">
        <v>227</v>
      </c>
      <c r="K49" s="42">
        <v>45323</v>
      </c>
      <c r="L49" s="42">
        <v>45488</v>
      </c>
      <c r="M49" s="42">
        <v>45497</v>
      </c>
      <c r="N49" s="41" t="s">
        <v>464</v>
      </c>
      <c r="O49" s="42">
        <v>45497</v>
      </c>
      <c r="P49" s="42">
        <v>45492</v>
      </c>
      <c r="Q49" s="43">
        <v>9.24</v>
      </c>
      <c r="R49" s="59">
        <v>9.24</v>
      </c>
      <c r="S49" s="42"/>
    </row>
    <row r="50" spans="2:19" x14ac:dyDescent="0.25">
      <c r="B50" s="39">
        <v>2024</v>
      </c>
      <c r="C50" s="40" t="s">
        <v>18</v>
      </c>
      <c r="D50" s="40">
        <v>1520001</v>
      </c>
      <c r="E50" s="58" t="s">
        <v>122</v>
      </c>
      <c r="F50" s="40">
        <v>10</v>
      </c>
      <c r="G50" s="40" t="s">
        <v>452</v>
      </c>
      <c r="H50" s="40" t="s">
        <v>459</v>
      </c>
      <c r="I50" s="40" t="s">
        <v>65</v>
      </c>
      <c r="J50" s="41" t="s">
        <v>157</v>
      </c>
      <c r="K50" s="42">
        <v>45323</v>
      </c>
      <c r="L50" s="42">
        <v>45488</v>
      </c>
      <c r="M50" s="42">
        <v>45497</v>
      </c>
      <c r="N50" s="41" t="s">
        <v>465</v>
      </c>
      <c r="O50" s="42">
        <v>45497</v>
      </c>
      <c r="P50" s="42">
        <v>45490</v>
      </c>
      <c r="Q50" s="43">
        <v>9.25</v>
      </c>
      <c r="R50" s="59">
        <v>9.25</v>
      </c>
      <c r="S50" s="42"/>
    </row>
    <row r="51" spans="2:19" x14ac:dyDescent="0.25">
      <c r="B51" s="39">
        <v>2024</v>
      </c>
      <c r="C51" s="40" t="s">
        <v>18</v>
      </c>
      <c r="D51" s="40">
        <v>1520001</v>
      </c>
      <c r="E51" s="58" t="s">
        <v>136</v>
      </c>
      <c r="F51" s="40">
        <v>10</v>
      </c>
      <c r="G51" s="40" t="s">
        <v>452</v>
      </c>
      <c r="H51" s="40" t="s">
        <v>459</v>
      </c>
      <c r="I51" s="40" t="s">
        <v>65</v>
      </c>
      <c r="J51" s="41" t="s">
        <v>369</v>
      </c>
      <c r="K51" s="42">
        <v>45390</v>
      </c>
      <c r="L51" s="42">
        <v>45488</v>
      </c>
      <c r="M51" s="42">
        <v>45497</v>
      </c>
      <c r="N51" s="41" t="s">
        <v>466</v>
      </c>
      <c r="O51" s="42">
        <v>45491</v>
      </c>
      <c r="P51" s="42">
        <v>45490</v>
      </c>
      <c r="Q51" s="43">
        <v>3.08</v>
      </c>
      <c r="R51" s="59">
        <v>2.42</v>
      </c>
      <c r="S51" s="32" t="s">
        <v>444</v>
      </c>
    </row>
    <row r="52" spans="2:19" x14ac:dyDescent="0.25">
      <c r="B52" s="34">
        <v>2024</v>
      </c>
      <c r="C52" s="35" t="s">
        <v>18</v>
      </c>
      <c r="D52" s="35">
        <v>1520001</v>
      </c>
      <c r="E52" s="44" t="s">
        <v>19</v>
      </c>
      <c r="F52" s="35">
        <v>10</v>
      </c>
      <c r="G52" s="35" t="s">
        <v>437</v>
      </c>
      <c r="H52" s="35" t="s">
        <v>467</v>
      </c>
      <c r="I52" s="35" t="s">
        <v>50</v>
      </c>
      <c r="J52" s="36" t="s">
        <v>39</v>
      </c>
      <c r="K52" s="37">
        <v>45321</v>
      </c>
      <c r="L52" s="37">
        <v>45488</v>
      </c>
      <c r="M52" s="37">
        <v>45497</v>
      </c>
      <c r="N52" s="36" t="s">
        <v>400</v>
      </c>
      <c r="O52" s="37">
        <v>45497</v>
      </c>
      <c r="P52" s="37">
        <v>45490</v>
      </c>
      <c r="Q52" s="38">
        <v>26.82</v>
      </c>
      <c r="R52" s="55">
        <v>25.53</v>
      </c>
      <c r="S52" s="37"/>
    </row>
    <row r="53" spans="2:19" x14ac:dyDescent="0.25">
      <c r="B53" s="34">
        <v>2024</v>
      </c>
      <c r="C53" s="35" t="s">
        <v>18</v>
      </c>
      <c r="D53" s="35">
        <v>1520001</v>
      </c>
      <c r="E53" s="44" t="s">
        <v>19</v>
      </c>
      <c r="F53" s="35">
        <v>10</v>
      </c>
      <c r="G53" s="35" t="s">
        <v>437</v>
      </c>
      <c r="H53" s="35" t="s">
        <v>467</v>
      </c>
      <c r="I53" s="35" t="s">
        <v>50</v>
      </c>
      <c r="J53" s="36" t="s">
        <v>39</v>
      </c>
      <c r="K53" s="37">
        <v>45321</v>
      </c>
      <c r="L53" s="37">
        <v>45488</v>
      </c>
      <c r="M53" s="37">
        <v>45497</v>
      </c>
      <c r="N53" s="36" t="s">
        <v>402</v>
      </c>
      <c r="O53" s="37">
        <v>45497</v>
      </c>
      <c r="P53" s="37">
        <v>45490</v>
      </c>
      <c r="Q53" s="38">
        <v>26.96</v>
      </c>
      <c r="R53" s="55">
        <v>25.67</v>
      </c>
      <c r="S53" s="37"/>
    </row>
    <row r="54" spans="2:19" x14ac:dyDescent="0.25">
      <c r="B54" s="34">
        <v>2024</v>
      </c>
      <c r="C54" s="35" t="s">
        <v>18</v>
      </c>
      <c r="D54" s="35">
        <v>1520001</v>
      </c>
      <c r="E54" s="44" t="s">
        <v>122</v>
      </c>
      <c r="F54" s="35">
        <v>10</v>
      </c>
      <c r="G54" s="35" t="s">
        <v>437</v>
      </c>
      <c r="H54" s="35" t="s">
        <v>438</v>
      </c>
      <c r="I54" s="35" t="s">
        <v>439</v>
      </c>
      <c r="J54" s="36" t="s">
        <v>54</v>
      </c>
      <c r="K54" s="37">
        <v>45322</v>
      </c>
      <c r="L54" s="37">
        <v>45498</v>
      </c>
      <c r="M54" s="37">
        <f>Tabela82[[#This Row],[Coluna1]]+10</f>
        <v>45508</v>
      </c>
      <c r="N54" s="36" t="s">
        <v>468</v>
      </c>
      <c r="O54" s="37">
        <v>45504</v>
      </c>
      <c r="P54" s="37">
        <v>45502</v>
      </c>
      <c r="Q54" s="38">
        <v>245.46</v>
      </c>
      <c r="R54" s="55">
        <v>0</v>
      </c>
      <c r="S54" s="32" t="s">
        <v>444</v>
      </c>
    </row>
  </sheetData>
  <mergeCells count="2">
    <mergeCell ref="E1:F1"/>
    <mergeCell ref="C5:G5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55"/>
  <sheetViews>
    <sheetView workbookViewId="0">
      <selection activeCell="E8" sqref="E8"/>
    </sheetView>
  </sheetViews>
  <sheetFormatPr defaultRowHeight="15" x14ac:dyDescent="0.25"/>
  <cols>
    <col min="1" max="1" width="2.5703125" customWidth="1"/>
    <col min="2" max="2" width="22.42578125" customWidth="1"/>
    <col min="3" max="3" width="39.85546875" customWidth="1"/>
    <col min="4" max="4" width="11.85546875" customWidth="1"/>
    <col min="5" max="5" width="20.85546875" style="23" customWidth="1"/>
    <col min="6" max="6" width="12.28515625" customWidth="1"/>
    <col min="7" max="7" width="26.42578125" customWidth="1"/>
    <col min="8" max="8" width="60.5703125" customWidth="1"/>
    <col min="9" max="9" width="49.7109375" customWidth="1"/>
    <col min="10" max="10" width="9.140625" style="23"/>
    <col min="11" max="11" width="10.28515625" style="19" customWidth="1"/>
    <col min="12" max="12" width="12.85546875" style="19" customWidth="1"/>
    <col min="13" max="13" width="12.7109375" style="19" customWidth="1"/>
    <col min="14" max="14" width="12.7109375" style="23" customWidth="1"/>
    <col min="15" max="16" width="12.7109375" style="19" customWidth="1"/>
    <col min="17" max="17" width="12.7109375" style="15" customWidth="1"/>
    <col min="18" max="18" width="11" style="15" bestFit="1" customWidth="1"/>
    <col min="19" max="19" width="49.42578125" bestFit="1" customWidth="1"/>
  </cols>
  <sheetData>
    <row r="1" spans="1:16382" ht="15.75" x14ac:dyDescent="0.25">
      <c r="A1" s="1"/>
      <c r="B1" s="2"/>
      <c r="C1" s="1"/>
      <c r="D1" s="1"/>
      <c r="E1" s="46" t="s">
        <v>0</v>
      </c>
      <c r="F1" s="46"/>
      <c r="G1" s="1"/>
      <c r="H1" s="1"/>
      <c r="I1" s="1"/>
      <c r="J1" s="4"/>
      <c r="K1" s="18"/>
      <c r="L1" s="18"/>
      <c r="M1" s="18"/>
      <c r="N1" s="4"/>
      <c r="O1" s="48"/>
      <c r="P1" s="18"/>
      <c r="Q1" s="14"/>
      <c r="R1" s="49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</row>
    <row r="2" spans="1:16382" ht="15.75" x14ac:dyDescent="0.25">
      <c r="A2" s="1"/>
      <c r="B2" s="2"/>
      <c r="C2" s="1"/>
      <c r="D2" s="1"/>
      <c r="E2" s="5"/>
      <c r="F2" s="5"/>
      <c r="G2" s="1"/>
      <c r="H2" s="1"/>
      <c r="I2" s="1"/>
      <c r="J2" s="4"/>
      <c r="K2" s="18"/>
      <c r="L2" s="18"/>
      <c r="M2" s="18"/>
      <c r="N2" s="4"/>
      <c r="O2" s="48"/>
      <c r="P2" s="18"/>
      <c r="Q2" s="14"/>
      <c r="R2" s="49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</row>
    <row r="3" spans="1:16382" ht="15.75" x14ac:dyDescent="0.25">
      <c r="A3" s="1"/>
      <c r="B3" s="2"/>
      <c r="C3" s="1"/>
      <c r="D3" s="1"/>
      <c r="E3" s="5"/>
      <c r="F3" s="5"/>
      <c r="G3" s="1"/>
      <c r="H3" s="1"/>
      <c r="I3" s="1"/>
      <c r="J3" s="4"/>
      <c r="K3" s="18"/>
      <c r="L3" s="18"/>
      <c r="M3" s="18"/>
      <c r="N3" s="4"/>
      <c r="O3" s="48"/>
      <c r="P3" s="18"/>
      <c r="Q3" s="14"/>
      <c r="R3" s="49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</row>
    <row r="4" spans="1:16382" x14ac:dyDescent="0.25">
      <c r="A4" s="1"/>
      <c r="B4" s="2"/>
      <c r="C4" s="1"/>
      <c r="D4" s="1"/>
      <c r="E4" s="26"/>
      <c r="F4" s="1"/>
      <c r="G4" s="1"/>
      <c r="H4" s="1"/>
      <c r="I4" s="1"/>
      <c r="J4" s="4"/>
      <c r="K4" s="18"/>
      <c r="L4" s="18"/>
      <c r="M4" s="18"/>
      <c r="N4" s="4"/>
      <c r="O4" s="48"/>
      <c r="P4" s="18"/>
      <c r="Q4" s="14"/>
      <c r="R4" s="49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</row>
    <row r="5" spans="1:16382" ht="15.75" x14ac:dyDescent="0.25">
      <c r="A5" s="1"/>
      <c r="B5" s="45" t="s">
        <v>1</v>
      </c>
      <c r="C5" s="47" t="s">
        <v>2</v>
      </c>
      <c r="D5" s="47"/>
      <c r="E5" s="47"/>
      <c r="F5" s="47"/>
      <c r="G5" s="47"/>
      <c r="H5" s="1"/>
      <c r="I5" s="1"/>
      <c r="J5" s="4"/>
      <c r="K5" s="18"/>
      <c r="L5" s="18"/>
      <c r="M5" s="18"/>
      <c r="N5" s="4"/>
      <c r="O5" s="48"/>
      <c r="P5" s="18"/>
      <c r="Q5" s="14"/>
      <c r="R5" s="49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</row>
    <row r="6" spans="1:16382" ht="12" customHeight="1" x14ac:dyDescent="0.25"/>
    <row r="7" spans="1:16382" hidden="1" x14ac:dyDescent="0.25"/>
    <row r="8" spans="1:16382" s="7" customFormat="1" ht="48" x14ac:dyDescent="0.25">
      <c r="A8" s="6"/>
      <c r="B8" s="10" t="s">
        <v>3</v>
      </c>
      <c r="C8" s="10" t="s">
        <v>12</v>
      </c>
      <c r="D8" s="10" t="s">
        <v>13</v>
      </c>
      <c r="E8" s="11" t="s">
        <v>14</v>
      </c>
      <c r="F8" s="11" t="s">
        <v>15</v>
      </c>
      <c r="G8" s="11" t="s">
        <v>16</v>
      </c>
      <c r="H8" s="11" t="s">
        <v>17</v>
      </c>
      <c r="I8" s="10" t="s">
        <v>4</v>
      </c>
      <c r="J8" s="10" t="s">
        <v>5</v>
      </c>
      <c r="K8" s="20" t="s">
        <v>429</v>
      </c>
      <c r="L8" s="20" t="s">
        <v>430</v>
      </c>
      <c r="M8" s="20" t="s">
        <v>431</v>
      </c>
      <c r="N8" s="10" t="s">
        <v>9</v>
      </c>
      <c r="O8" s="20" t="s">
        <v>432</v>
      </c>
      <c r="P8" s="20" t="s">
        <v>433</v>
      </c>
      <c r="Q8" s="16" t="s">
        <v>434</v>
      </c>
      <c r="R8" s="16" t="s">
        <v>435</v>
      </c>
      <c r="S8" s="16" t="s">
        <v>436</v>
      </c>
      <c r="T8" s="9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  <c r="XFA8" s="6"/>
      <c r="XFB8" s="6"/>
    </row>
    <row r="9" spans="1:16382" x14ac:dyDescent="0.25">
      <c r="B9" s="28">
        <v>2024</v>
      </c>
      <c r="C9" s="29" t="s">
        <v>18</v>
      </c>
      <c r="D9" s="29">
        <v>1520001</v>
      </c>
      <c r="E9" s="30" t="s">
        <v>120</v>
      </c>
      <c r="F9" s="29">
        <v>10</v>
      </c>
      <c r="G9" s="29" t="s">
        <v>445</v>
      </c>
      <c r="H9" s="29" t="s">
        <v>446</v>
      </c>
      <c r="I9" s="29" t="s">
        <v>447</v>
      </c>
      <c r="J9" s="31" t="s">
        <v>97</v>
      </c>
      <c r="K9" s="32">
        <v>45324</v>
      </c>
      <c r="L9" s="32">
        <v>45478</v>
      </c>
      <c r="M9" s="32">
        <f>Tabela823[[#This Row],[Coluna1]]+30</f>
        <v>45508</v>
      </c>
      <c r="N9" s="31" t="s">
        <v>469</v>
      </c>
      <c r="O9" s="32">
        <v>45509</v>
      </c>
      <c r="P9" s="32">
        <v>45497</v>
      </c>
      <c r="Q9" s="33">
        <v>2943.93</v>
      </c>
      <c r="R9" s="54">
        <v>2875.12</v>
      </c>
      <c r="S9" s="32" t="s">
        <v>444</v>
      </c>
    </row>
    <row r="10" spans="1:16382" x14ac:dyDescent="0.25">
      <c r="B10" s="28">
        <v>2024</v>
      </c>
      <c r="C10" s="29" t="s">
        <v>18</v>
      </c>
      <c r="D10" s="29">
        <v>1520001</v>
      </c>
      <c r="E10" s="30" t="s">
        <v>121</v>
      </c>
      <c r="F10" s="29">
        <v>10</v>
      </c>
      <c r="G10" s="29" t="s">
        <v>445</v>
      </c>
      <c r="H10" s="29" t="s">
        <v>446</v>
      </c>
      <c r="I10" s="29" t="s">
        <v>447</v>
      </c>
      <c r="J10" s="31" t="s">
        <v>87</v>
      </c>
      <c r="K10" s="32">
        <v>45324</v>
      </c>
      <c r="L10" s="32">
        <v>45478</v>
      </c>
      <c r="M10" s="32">
        <f>Tabela823[[#This Row],[Coluna1]]+30</f>
        <v>45508</v>
      </c>
      <c r="N10" s="31" t="s">
        <v>470</v>
      </c>
      <c r="O10" s="32">
        <v>45509</v>
      </c>
      <c r="P10" s="32">
        <v>45502</v>
      </c>
      <c r="Q10" s="33">
        <v>1707.14</v>
      </c>
      <c r="R10" s="54">
        <v>1666.78</v>
      </c>
      <c r="S10" s="32" t="s">
        <v>444</v>
      </c>
    </row>
    <row r="11" spans="1:16382" x14ac:dyDescent="0.25">
      <c r="B11" s="12">
        <v>2024</v>
      </c>
      <c r="C11" s="13" t="s">
        <v>18</v>
      </c>
      <c r="D11" s="13">
        <v>1520001</v>
      </c>
      <c r="E11" s="27" t="s">
        <v>19</v>
      </c>
      <c r="F11" s="13">
        <v>10</v>
      </c>
      <c r="G11" s="13" t="s">
        <v>448</v>
      </c>
      <c r="H11" s="13" t="s">
        <v>471</v>
      </c>
      <c r="I11" s="13" t="s">
        <v>450</v>
      </c>
      <c r="J11" s="24" t="s">
        <v>277</v>
      </c>
      <c r="K11" s="21">
        <v>45329</v>
      </c>
      <c r="L11" s="21">
        <v>45502</v>
      </c>
      <c r="M11" s="21">
        <v>45511</v>
      </c>
      <c r="N11" s="24" t="s">
        <v>472</v>
      </c>
      <c r="O11" s="21">
        <v>45510</v>
      </c>
      <c r="P11" s="21">
        <v>45504</v>
      </c>
      <c r="Q11" s="17">
        <v>33670.449999999997</v>
      </c>
      <c r="R11" s="57">
        <v>23136.55</v>
      </c>
      <c r="S11" s="32" t="s">
        <v>444</v>
      </c>
    </row>
    <row r="12" spans="1:16382" x14ac:dyDescent="0.25">
      <c r="B12" s="12">
        <v>2024</v>
      </c>
      <c r="C12" s="13" t="s">
        <v>18</v>
      </c>
      <c r="D12" s="13">
        <v>1520001</v>
      </c>
      <c r="E12" s="27" t="s">
        <v>19</v>
      </c>
      <c r="F12" s="13">
        <v>10</v>
      </c>
      <c r="G12" s="13" t="s">
        <v>448</v>
      </c>
      <c r="H12" s="13" t="s">
        <v>471</v>
      </c>
      <c r="I12" s="13" t="s">
        <v>450</v>
      </c>
      <c r="J12" s="24" t="s">
        <v>312</v>
      </c>
      <c r="K12" s="21">
        <v>45329</v>
      </c>
      <c r="L12" s="21">
        <v>45502</v>
      </c>
      <c r="M12" s="21">
        <v>45511</v>
      </c>
      <c r="N12" s="24" t="s">
        <v>473</v>
      </c>
      <c r="O12" s="21">
        <v>45510</v>
      </c>
      <c r="P12" s="21">
        <v>45504</v>
      </c>
      <c r="Q12" s="17">
        <v>63.1</v>
      </c>
      <c r="R12" s="57">
        <v>56.76</v>
      </c>
      <c r="S12" s="32" t="s">
        <v>444</v>
      </c>
    </row>
    <row r="13" spans="1:16382" x14ac:dyDescent="0.25">
      <c r="B13" s="12">
        <v>2024</v>
      </c>
      <c r="C13" s="13" t="s">
        <v>18</v>
      </c>
      <c r="D13" s="13">
        <v>1520001</v>
      </c>
      <c r="E13" s="27" t="s">
        <v>19</v>
      </c>
      <c r="F13" s="13">
        <v>10</v>
      </c>
      <c r="G13" s="13" t="s">
        <v>448</v>
      </c>
      <c r="H13" s="13" t="s">
        <v>21</v>
      </c>
      <c r="I13" s="13" t="s">
        <v>450</v>
      </c>
      <c r="J13" s="24" t="s">
        <v>312</v>
      </c>
      <c r="K13" s="21">
        <v>45329</v>
      </c>
      <c r="L13" s="21">
        <v>45502</v>
      </c>
      <c r="M13" s="21">
        <v>45511</v>
      </c>
      <c r="N13" s="24" t="s">
        <v>474</v>
      </c>
      <c r="O13" s="21">
        <v>45510</v>
      </c>
      <c r="P13" s="21">
        <v>45504</v>
      </c>
      <c r="Q13" s="17">
        <v>1237.6300000000001</v>
      </c>
      <c r="R13" s="57">
        <v>825.1</v>
      </c>
      <c r="S13" s="32" t="s">
        <v>444</v>
      </c>
    </row>
    <row r="14" spans="1:16382" x14ac:dyDescent="0.25">
      <c r="B14" s="12">
        <v>2024</v>
      </c>
      <c r="C14" s="13" t="s">
        <v>18</v>
      </c>
      <c r="D14" s="13">
        <v>1520001</v>
      </c>
      <c r="E14" s="27" t="s">
        <v>19</v>
      </c>
      <c r="F14" s="13">
        <v>10</v>
      </c>
      <c r="G14" s="13" t="s">
        <v>448</v>
      </c>
      <c r="H14" s="13" t="s">
        <v>21</v>
      </c>
      <c r="I14" s="13" t="s">
        <v>450</v>
      </c>
      <c r="J14" s="24" t="s">
        <v>312</v>
      </c>
      <c r="K14" s="21">
        <v>45329</v>
      </c>
      <c r="L14" s="21">
        <v>45502</v>
      </c>
      <c r="M14" s="21">
        <v>45511</v>
      </c>
      <c r="N14" s="24" t="s">
        <v>475</v>
      </c>
      <c r="O14" s="21">
        <v>45510</v>
      </c>
      <c r="P14" s="21">
        <v>45504</v>
      </c>
      <c r="Q14" s="17">
        <v>2214.9499999999998</v>
      </c>
      <c r="R14" s="57">
        <v>1991.47</v>
      </c>
      <c r="S14" s="32" t="s">
        <v>444</v>
      </c>
    </row>
    <row r="15" spans="1:16382" x14ac:dyDescent="0.25">
      <c r="B15" s="12">
        <v>2024</v>
      </c>
      <c r="C15" s="13" t="s">
        <v>18</v>
      </c>
      <c r="D15" s="13">
        <v>1520001</v>
      </c>
      <c r="E15" s="27" t="s">
        <v>19</v>
      </c>
      <c r="F15" s="13">
        <v>10</v>
      </c>
      <c r="G15" s="13" t="s">
        <v>448</v>
      </c>
      <c r="H15" s="13" t="s">
        <v>21</v>
      </c>
      <c r="I15" s="13" t="s">
        <v>450</v>
      </c>
      <c r="J15" s="24" t="s">
        <v>312</v>
      </c>
      <c r="K15" s="21">
        <v>45329</v>
      </c>
      <c r="L15" s="21">
        <v>45502</v>
      </c>
      <c r="M15" s="21">
        <v>45511</v>
      </c>
      <c r="N15" s="24" t="s">
        <v>476</v>
      </c>
      <c r="O15" s="21">
        <v>45510</v>
      </c>
      <c r="P15" s="21">
        <v>45504</v>
      </c>
      <c r="Q15" s="17">
        <v>2223.15</v>
      </c>
      <c r="R15" s="57">
        <v>2223.15</v>
      </c>
      <c r="S15" s="32" t="s">
        <v>444</v>
      </c>
    </row>
    <row r="16" spans="1:16382" x14ac:dyDescent="0.25">
      <c r="B16" s="12">
        <v>2024</v>
      </c>
      <c r="C16" s="13" t="s">
        <v>18</v>
      </c>
      <c r="D16" s="13">
        <v>1520001</v>
      </c>
      <c r="E16" s="27" t="s">
        <v>122</v>
      </c>
      <c r="F16" s="13">
        <v>10</v>
      </c>
      <c r="G16" s="13" t="s">
        <v>448</v>
      </c>
      <c r="H16" s="13" t="s">
        <v>471</v>
      </c>
      <c r="I16" s="13" t="s">
        <v>450</v>
      </c>
      <c r="J16" s="24" t="s">
        <v>288</v>
      </c>
      <c r="K16" s="21">
        <v>45329</v>
      </c>
      <c r="L16" s="21">
        <v>45502</v>
      </c>
      <c r="M16" s="21">
        <v>45511</v>
      </c>
      <c r="N16" s="24" t="s">
        <v>477</v>
      </c>
      <c r="O16" s="21">
        <v>45510</v>
      </c>
      <c r="P16" s="21">
        <v>45504</v>
      </c>
      <c r="Q16" s="17">
        <v>5175.95</v>
      </c>
      <c r="R16" s="57">
        <v>5175.95</v>
      </c>
      <c r="S16" s="32" t="s">
        <v>444</v>
      </c>
    </row>
    <row r="17" spans="2:19" x14ac:dyDescent="0.25">
      <c r="B17" s="12">
        <v>2024</v>
      </c>
      <c r="C17" s="13" t="s">
        <v>18</v>
      </c>
      <c r="D17" s="13">
        <v>1520001</v>
      </c>
      <c r="E17" s="27" t="s">
        <v>122</v>
      </c>
      <c r="F17" s="13">
        <v>10</v>
      </c>
      <c r="G17" s="13" t="s">
        <v>448</v>
      </c>
      <c r="H17" s="13" t="s">
        <v>21</v>
      </c>
      <c r="I17" s="13" t="s">
        <v>450</v>
      </c>
      <c r="J17" s="24" t="s">
        <v>159</v>
      </c>
      <c r="K17" s="21">
        <v>45329</v>
      </c>
      <c r="L17" s="21">
        <v>45502</v>
      </c>
      <c r="M17" s="21">
        <v>45511</v>
      </c>
      <c r="N17" s="24" t="s">
        <v>478</v>
      </c>
      <c r="O17" s="21">
        <v>45510</v>
      </c>
      <c r="P17" s="21">
        <v>45504</v>
      </c>
      <c r="Q17" s="17">
        <v>8.23</v>
      </c>
      <c r="R17" s="57">
        <v>8.23</v>
      </c>
      <c r="S17" s="32" t="s">
        <v>444</v>
      </c>
    </row>
    <row r="18" spans="2:19" x14ac:dyDescent="0.25">
      <c r="B18" s="12">
        <v>2024</v>
      </c>
      <c r="C18" s="13" t="s">
        <v>18</v>
      </c>
      <c r="D18" s="13">
        <v>1520001</v>
      </c>
      <c r="E18" s="27" t="s">
        <v>122</v>
      </c>
      <c r="F18" s="13">
        <v>10</v>
      </c>
      <c r="G18" s="13" t="s">
        <v>448</v>
      </c>
      <c r="H18" s="13" t="s">
        <v>21</v>
      </c>
      <c r="I18" s="13" t="s">
        <v>450</v>
      </c>
      <c r="J18" s="24" t="s">
        <v>159</v>
      </c>
      <c r="K18" s="21">
        <v>45329</v>
      </c>
      <c r="L18" s="21">
        <v>45502</v>
      </c>
      <c r="M18" s="21">
        <v>45511</v>
      </c>
      <c r="N18" s="24" t="s">
        <v>479</v>
      </c>
      <c r="O18" s="21">
        <v>45510</v>
      </c>
      <c r="P18" s="21">
        <v>45504</v>
      </c>
      <c r="Q18" s="17">
        <v>167.1</v>
      </c>
      <c r="R18" s="57">
        <v>167.1</v>
      </c>
      <c r="S18" s="32" t="s">
        <v>444</v>
      </c>
    </row>
    <row r="19" spans="2:19" x14ac:dyDescent="0.25">
      <c r="B19" s="12">
        <v>2024</v>
      </c>
      <c r="C19" s="13" t="s">
        <v>18</v>
      </c>
      <c r="D19" s="13">
        <v>1520001</v>
      </c>
      <c r="E19" s="27" t="s">
        <v>122</v>
      </c>
      <c r="F19" s="13">
        <v>10</v>
      </c>
      <c r="G19" s="13" t="s">
        <v>448</v>
      </c>
      <c r="H19" s="13" t="s">
        <v>21</v>
      </c>
      <c r="I19" s="13" t="s">
        <v>450</v>
      </c>
      <c r="J19" s="24" t="s">
        <v>159</v>
      </c>
      <c r="K19" s="21">
        <v>45329</v>
      </c>
      <c r="L19" s="21">
        <v>45502</v>
      </c>
      <c r="M19" s="21">
        <v>45511</v>
      </c>
      <c r="N19" s="24" t="s">
        <v>480</v>
      </c>
      <c r="O19" s="21">
        <v>45510</v>
      </c>
      <c r="P19" s="21">
        <v>45504</v>
      </c>
      <c r="Q19" s="17">
        <v>433.72</v>
      </c>
      <c r="R19" s="57">
        <v>433.72</v>
      </c>
      <c r="S19" s="32" t="s">
        <v>444</v>
      </c>
    </row>
    <row r="20" spans="2:19" x14ac:dyDescent="0.25">
      <c r="B20" s="12">
        <v>2024</v>
      </c>
      <c r="C20" s="13" t="s">
        <v>18</v>
      </c>
      <c r="D20" s="13">
        <v>1520001</v>
      </c>
      <c r="E20" s="27" t="s">
        <v>122</v>
      </c>
      <c r="F20" s="13">
        <v>10</v>
      </c>
      <c r="G20" s="13" t="s">
        <v>448</v>
      </c>
      <c r="H20" s="13" t="s">
        <v>21</v>
      </c>
      <c r="I20" s="13" t="s">
        <v>450</v>
      </c>
      <c r="J20" s="31" t="s">
        <v>159</v>
      </c>
      <c r="K20" s="21">
        <v>45329</v>
      </c>
      <c r="L20" s="21">
        <v>45502</v>
      </c>
      <c r="M20" s="21">
        <v>45511</v>
      </c>
      <c r="N20" s="24" t="s">
        <v>481</v>
      </c>
      <c r="O20" s="21">
        <v>45510</v>
      </c>
      <c r="P20" s="21">
        <v>45504</v>
      </c>
      <c r="Q20" s="17">
        <v>1769.45</v>
      </c>
      <c r="R20" s="57">
        <v>1769.45</v>
      </c>
      <c r="S20" s="32" t="s">
        <v>444</v>
      </c>
    </row>
    <row r="21" spans="2:19" x14ac:dyDescent="0.25">
      <c r="B21" s="12">
        <v>2024</v>
      </c>
      <c r="C21" s="13" t="s">
        <v>18</v>
      </c>
      <c r="D21" s="13">
        <v>1520001</v>
      </c>
      <c r="E21" s="27" t="s">
        <v>295</v>
      </c>
      <c r="F21" s="13">
        <v>10</v>
      </c>
      <c r="G21" s="13" t="s">
        <v>448</v>
      </c>
      <c r="H21" s="13" t="s">
        <v>471</v>
      </c>
      <c r="I21" s="13" t="s">
        <v>450</v>
      </c>
      <c r="J21" s="50" t="s">
        <v>243</v>
      </c>
      <c r="K21" s="51">
        <v>45329</v>
      </c>
      <c r="L21" s="51">
        <v>45502</v>
      </c>
      <c r="M21" s="51">
        <v>45511</v>
      </c>
      <c r="N21" s="50" t="s">
        <v>482</v>
      </c>
      <c r="O21" s="51">
        <v>45510</v>
      </c>
      <c r="P21" s="51">
        <v>45504</v>
      </c>
      <c r="Q21" s="61">
        <v>5971.83</v>
      </c>
      <c r="R21" s="57">
        <v>5971.83</v>
      </c>
      <c r="S21" s="32" t="s">
        <v>444</v>
      </c>
    </row>
    <row r="22" spans="2:19" x14ac:dyDescent="0.25">
      <c r="B22" s="12">
        <v>2024</v>
      </c>
      <c r="C22" s="13" t="s">
        <v>18</v>
      </c>
      <c r="D22" s="13">
        <v>1520001</v>
      </c>
      <c r="E22" s="27" t="s">
        <v>295</v>
      </c>
      <c r="F22" s="13">
        <v>10</v>
      </c>
      <c r="G22" s="13" t="s">
        <v>448</v>
      </c>
      <c r="H22" s="13" t="s">
        <v>21</v>
      </c>
      <c r="I22" s="13" t="s">
        <v>450</v>
      </c>
      <c r="J22" s="50" t="s">
        <v>348</v>
      </c>
      <c r="K22" s="51">
        <v>45329</v>
      </c>
      <c r="L22" s="51">
        <v>45502</v>
      </c>
      <c r="M22" s="51">
        <v>45511</v>
      </c>
      <c r="N22" s="50" t="s">
        <v>483</v>
      </c>
      <c r="O22" s="51">
        <v>45510</v>
      </c>
      <c r="P22" s="51">
        <v>45504</v>
      </c>
      <c r="Q22" s="61">
        <v>17.07</v>
      </c>
      <c r="R22" s="57">
        <v>17.07</v>
      </c>
      <c r="S22" s="32" t="s">
        <v>444</v>
      </c>
    </row>
    <row r="23" spans="2:19" x14ac:dyDescent="0.25">
      <c r="B23" s="12">
        <v>2024</v>
      </c>
      <c r="C23" s="13" t="s">
        <v>18</v>
      </c>
      <c r="D23" s="13">
        <v>1520001</v>
      </c>
      <c r="E23" s="27" t="s">
        <v>295</v>
      </c>
      <c r="F23" s="13">
        <v>10</v>
      </c>
      <c r="G23" s="13" t="s">
        <v>448</v>
      </c>
      <c r="H23" s="13" t="s">
        <v>21</v>
      </c>
      <c r="I23" s="13" t="s">
        <v>450</v>
      </c>
      <c r="J23" s="50" t="s">
        <v>348</v>
      </c>
      <c r="K23" s="51">
        <v>45329</v>
      </c>
      <c r="L23" s="51">
        <v>45502</v>
      </c>
      <c r="M23" s="51">
        <v>45511</v>
      </c>
      <c r="N23" s="50" t="s">
        <v>484</v>
      </c>
      <c r="O23" s="51">
        <v>45510</v>
      </c>
      <c r="P23" s="51">
        <v>45504</v>
      </c>
      <c r="Q23" s="61">
        <v>341.14</v>
      </c>
      <c r="R23" s="57">
        <v>341.14</v>
      </c>
      <c r="S23" s="32" t="s">
        <v>444</v>
      </c>
    </row>
    <row r="24" spans="2:19" x14ac:dyDescent="0.25">
      <c r="B24" s="12">
        <v>2024</v>
      </c>
      <c r="C24" s="13" t="s">
        <v>18</v>
      </c>
      <c r="D24" s="13">
        <v>1520001</v>
      </c>
      <c r="E24" s="27" t="s">
        <v>295</v>
      </c>
      <c r="F24" s="13">
        <v>10</v>
      </c>
      <c r="G24" s="13" t="s">
        <v>448</v>
      </c>
      <c r="H24" s="13" t="s">
        <v>21</v>
      </c>
      <c r="I24" s="13" t="s">
        <v>450</v>
      </c>
      <c r="J24" s="50" t="s">
        <v>348</v>
      </c>
      <c r="K24" s="51">
        <v>45329</v>
      </c>
      <c r="L24" s="51">
        <v>45502</v>
      </c>
      <c r="M24" s="51">
        <v>45511</v>
      </c>
      <c r="N24" s="50" t="s">
        <v>485</v>
      </c>
      <c r="O24" s="51">
        <v>45510</v>
      </c>
      <c r="P24" s="51">
        <v>45504</v>
      </c>
      <c r="Q24" s="61">
        <v>524.47</v>
      </c>
      <c r="R24" s="57">
        <v>524.47</v>
      </c>
      <c r="S24" s="32" t="s">
        <v>444</v>
      </c>
    </row>
    <row r="25" spans="2:19" x14ac:dyDescent="0.25">
      <c r="B25" s="12">
        <v>2024</v>
      </c>
      <c r="C25" s="13" t="s">
        <v>18</v>
      </c>
      <c r="D25" s="13">
        <v>1520001</v>
      </c>
      <c r="E25" s="27" t="s">
        <v>219</v>
      </c>
      <c r="F25" s="13">
        <v>10</v>
      </c>
      <c r="G25" s="13" t="s">
        <v>448</v>
      </c>
      <c r="H25" s="13" t="s">
        <v>471</v>
      </c>
      <c r="I25" s="13" t="s">
        <v>450</v>
      </c>
      <c r="J25" s="50" t="s">
        <v>245</v>
      </c>
      <c r="K25" s="51">
        <v>45329</v>
      </c>
      <c r="L25" s="51">
        <v>45502</v>
      </c>
      <c r="M25" s="51">
        <v>45511</v>
      </c>
      <c r="N25" s="50" t="s">
        <v>486</v>
      </c>
      <c r="O25" s="51">
        <v>45510</v>
      </c>
      <c r="P25" s="51">
        <v>45504</v>
      </c>
      <c r="Q25" s="61">
        <v>5901.79</v>
      </c>
      <c r="R25" s="56">
        <v>5901.79</v>
      </c>
      <c r="S25" s="32" t="s">
        <v>444</v>
      </c>
    </row>
    <row r="26" spans="2:19" x14ac:dyDescent="0.25">
      <c r="B26" s="12">
        <v>2024</v>
      </c>
      <c r="C26" s="13" t="s">
        <v>18</v>
      </c>
      <c r="D26" s="13">
        <v>1520001</v>
      </c>
      <c r="E26" s="27" t="s">
        <v>219</v>
      </c>
      <c r="F26" s="13">
        <v>10</v>
      </c>
      <c r="G26" s="13" t="s">
        <v>448</v>
      </c>
      <c r="H26" s="13" t="s">
        <v>21</v>
      </c>
      <c r="I26" s="13" t="s">
        <v>450</v>
      </c>
      <c r="J26" s="50" t="s">
        <v>182</v>
      </c>
      <c r="K26" s="51">
        <v>45329</v>
      </c>
      <c r="L26" s="51">
        <v>45502</v>
      </c>
      <c r="M26" s="51">
        <v>45511</v>
      </c>
      <c r="N26" s="50" t="s">
        <v>487</v>
      </c>
      <c r="O26" s="51">
        <v>45510</v>
      </c>
      <c r="P26" s="51">
        <v>45504</v>
      </c>
      <c r="Q26" s="61">
        <v>9.8800000000000008</v>
      </c>
      <c r="R26" s="56">
        <v>9.8800000000000008</v>
      </c>
      <c r="S26" s="32" t="s">
        <v>444</v>
      </c>
    </row>
    <row r="27" spans="2:19" x14ac:dyDescent="0.25">
      <c r="B27" s="12">
        <v>2024</v>
      </c>
      <c r="C27" s="13" t="s">
        <v>18</v>
      </c>
      <c r="D27" s="13">
        <v>1520001</v>
      </c>
      <c r="E27" s="27" t="s">
        <v>219</v>
      </c>
      <c r="F27" s="13">
        <v>10</v>
      </c>
      <c r="G27" s="13" t="s">
        <v>448</v>
      </c>
      <c r="H27" s="13" t="s">
        <v>21</v>
      </c>
      <c r="I27" s="13" t="s">
        <v>450</v>
      </c>
      <c r="J27" s="50" t="s">
        <v>182</v>
      </c>
      <c r="K27" s="51">
        <v>45329</v>
      </c>
      <c r="L27" s="51">
        <v>45502</v>
      </c>
      <c r="M27" s="51">
        <v>45511</v>
      </c>
      <c r="N27" s="50" t="s">
        <v>488</v>
      </c>
      <c r="O27" s="51">
        <v>45510</v>
      </c>
      <c r="P27" s="51">
        <v>45504</v>
      </c>
      <c r="Q27" s="61">
        <v>197.88</v>
      </c>
      <c r="R27" s="56">
        <v>197.88</v>
      </c>
      <c r="S27" s="32" t="s">
        <v>444</v>
      </c>
    </row>
    <row r="28" spans="2:19" x14ac:dyDescent="0.25">
      <c r="B28" s="12">
        <v>2024</v>
      </c>
      <c r="C28" s="13" t="s">
        <v>18</v>
      </c>
      <c r="D28" s="13">
        <v>1520001</v>
      </c>
      <c r="E28" s="27" t="s">
        <v>219</v>
      </c>
      <c r="F28" s="13">
        <v>10</v>
      </c>
      <c r="G28" s="13" t="s">
        <v>448</v>
      </c>
      <c r="H28" s="13" t="s">
        <v>21</v>
      </c>
      <c r="I28" s="13" t="s">
        <v>450</v>
      </c>
      <c r="J28" s="50" t="s">
        <v>182</v>
      </c>
      <c r="K28" s="51">
        <v>45329</v>
      </c>
      <c r="L28" s="51">
        <v>45502</v>
      </c>
      <c r="M28" s="51">
        <v>45511</v>
      </c>
      <c r="N28" s="50" t="s">
        <v>489</v>
      </c>
      <c r="O28" s="51">
        <v>45510</v>
      </c>
      <c r="P28" s="51">
        <v>45504</v>
      </c>
      <c r="Q28" s="61">
        <v>525.03</v>
      </c>
      <c r="R28" s="56">
        <v>525.03</v>
      </c>
      <c r="S28" s="32" t="s">
        <v>444</v>
      </c>
    </row>
    <row r="29" spans="2:19" x14ac:dyDescent="0.25">
      <c r="B29" s="12">
        <v>2024</v>
      </c>
      <c r="C29" s="13" t="s">
        <v>18</v>
      </c>
      <c r="D29" s="13">
        <v>1520001</v>
      </c>
      <c r="E29" s="27" t="s">
        <v>120</v>
      </c>
      <c r="F29" s="13">
        <v>10</v>
      </c>
      <c r="G29" s="13" t="s">
        <v>448</v>
      </c>
      <c r="H29" s="13" t="s">
        <v>471</v>
      </c>
      <c r="I29" s="13" t="s">
        <v>450</v>
      </c>
      <c r="J29" s="50" t="s">
        <v>162</v>
      </c>
      <c r="K29" s="51">
        <v>45329</v>
      </c>
      <c r="L29" s="51">
        <v>45502</v>
      </c>
      <c r="M29" s="51">
        <v>45511</v>
      </c>
      <c r="N29" s="50" t="s">
        <v>490</v>
      </c>
      <c r="O29" s="51">
        <v>45510</v>
      </c>
      <c r="P29" s="51">
        <v>45504</v>
      </c>
      <c r="Q29" s="61">
        <v>11050.22</v>
      </c>
      <c r="R29" s="56">
        <v>11050.22</v>
      </c>
      <c r="S29" s="32" t="s">
        <v>444</v>
      </c>
    </row>
    <row r="30" spans="2:19" x14ac:dyDescent="0.25">
      <c r="B30" s="12">
        <v>2024</v>
      </c>
      <c r="C30" s="13" t="s">
        <v>18</v>
      </c>
      <c r="D30" s="13">
        <v>1520001</v>
      </c>
      <c r="E30" s="27" t="s">
        <v>120</v>
      </c>
      <c r="F30" s="13">
        <v>10</v>
      </c>
      <c r="G30" s="13" t="s">
        <v>448</v>
      </c>
      <c r="H30" s="62" t="s">
        <v>21</v>
      </c>
      <c r="I30" s="13" t="s">
        <v>450</v>
      </c>
      <c r="J30" s="50" t="s">
        <v>255</v>
      </c>
      <c r="K30" s="51">
        <v>45329</v>
      </c>
      <c r="L30" s="51">
        <v>45502</v>
      </c>
      <c r="M30" s="51">
        <v>45511</v>
      </c>
      <c r="N30" s="50" t="s">
        <v>491</v>
      </c>
      <c r="O30" s="51">
        <v>45510</v>
      </c>
      <c r="P30" s="51">
        <v>45504</v>
      </c>
      <c r="Q30" s="61">
        <v>33.799999999999997</v>
      </c>
      <c r="R30" s="56">
        <v>33.799999999999997</v>
      </c>
      <c r="S30" s="32" t="s">
        <v>444</v>
      </c>
    </row>
    <row r="31" spans="2:19" x14ac:dyDescent="0.25">
      <c r="B31" s="12">
        <v>2024</v>
      </c>
      <c r="C31" s="29" t="s">
        <v>18</v>
      </c>
      <c r="D31" s="29">
        <v>1520001</v>
      </c>
      <c r="E31" s="27" t="s">
        <v>120</v>
      </c>
      <c r="F31" s="13">
        <v>10</v>
      </c>
      <c r="G31" s="13" t="s">
        <v>448</v>
      </c>
      <c r="H31" s="62" t="s">
        <v>21</v>
      </c>
      <c r="I31" s="13" t="s">
        <v>450</v>
      </c>
      <c r="J31" s="50" t="s">
        <v>255</v>
      </c>
      <c r="K31" s="51">
        <v>45329</v>
      </c>
      <c r="L31" s="51">
        <v>45502</v>
      </c>
      <c r="M31" s="51">
        <v>45511</v>
      </c>
      <c r="N31" s="50" t="s">
        <v>492</v>
      </c>
      <c r="O31" s="51">
        <v>45510</v>
      </c>
      <c r="P31" s="51">
        <v>45504</v>
      </c>
      <c r="Q31" s="61">
        <v>667.19</v>
      </c>
      <c r="R31" s="56">
        <v>667.19</v>
      </c>
      <c r="S31" s="32" t="s">
        <v>444</v>
      </c>
    </row>
    <row r="32" spans="2:19" x14ac:dyDescent="0.25">
      <c r="B32" s="12">
        <v>2024</v>
      </c>
      <c r="C32" s="29" t="s">
        <v>18</v>
      </c>
      <c r="D32" s="29">
        <v>1520001</v>
      </c>
      <c r="E32" s="27" t="s">
        <v>120</v>
      </c>
      <c r="F32" s="13">
        <v>10</v>
      </c>
      <c r="G32" s="13" t="s">
        <v>448</v>
      </c>
      <c r="H32" s="62" t="s">
        <v>21</v>
      </c>
      <c r="I32" s="13" t="s">
        <v>450</v>
      </c>
      <c r="J32" s="50" t="s">
        <v>255</v>
      </c>
      <c r="K32" s="51">
        <v>45329</v>
      </c>
      <c r="L32" s="51">
        <v>45502</v>
      </c>
      <c r="M32" s="51">
        <v>45511</v>
      </c>
      <c r="N32" s="50" t="s">
        <v>493</v>
      </c>
      <c r="O32" s="51">
        <v>45510</v>
      </c>
      <c r="P32" s="51">
        <v>45504</v>
      </c>
      <c r="Q32" s="61">
        <v>957.73</v>
      </c>
      <c r="R32" s="56">
        <v>957.73</v>
      </c>
      <c r="S32" s="32" t="s">
        <v>444</v>
      </c>
    </row>
    <row r="33" spans="2:19" x14ac:dyDescent="0.25">
      <c r="B33" s="12">
        <v>2024</v>
      </c>
      <c r="C33" s="29" t="s">
        <v>18</v>
      </c>
      <c r="D33" s="29">
        <v>1520001</v>
      </c>
      <c r="E33" s="27" t="s">
        <v>120</v>
      </c>
      <c r="F33" s="13">
        <v>10</v>
      </c>
      <c r="G33" s="13" t="s">
        <v>448</v>
      </c>
      <c r="H33" s="62" t="s">
        <v>21</v>
      </c>
      <c r="I33" s="13" t="s">
        <v>450</v>
      </c>
      <c r="J33" s="50" t="s">
        <v>255</v>
      </c>
      <c r="K33" s="51">
        <v>45329</v>
      </c>
      <c r="L33" s="51">
        <v>45502</v>
      </c>
      <c r="M33" s="51">
        <v>45511</v>
      </c>
      <c r="N33" s="50" t="s">
        <v>494</v>
      </c>
      <c r="O33" s="51">
        <v>45510</v>
      </c>
      <c r="P33" s="51">
        <v>45504</v>
      </c>
      <c r="Q33" s="61">
        <v>907.4</v>
      </c>
      <c r="R33" s="56">
        <v>907.4</v>
      </c>
      <c r="S33" s="32" t="s">
        <v>444</v>
      </c>
    </row>
    <row r="34" spans="2:19" x14ac:dyDescent="0.25">
      <c r="B34" s="28">
        <v>2024</v>
      </c>
      <c r="C34" s="29" t="s">
        <v>18</v>
      </c>
      <c r="D34" s="29">
        <v>1520001</v>
      </c>
      <c r="E34" s="30" t="s">
        <v>119</v>
      </c>
      <c r="F34" s="29">
        <v>10</v>
      </c>
      <c r="G34" s="29" t="s">
        <v>445</v>
      </c>
      <c r="H34" s="29" t="s">
        <v>446</v>
      </c>
      <c r="I34" s="29" t="s">
        <v>447</v>
      </c>
      <c r="J34" s="31" t="s">
        <v>110</v>
      </c>
      <c r="K34" s="32">
        <v>45323</v>
      </c>
      <c r="L34" s="32">
        <v>45481</v>
      </c>
      <c r="M34" s="32">
        <f>Tabela823[[#This Row],[Coluna1]]+30</f>
        <v>45511</v>
      </c>
      <c r="N34" s="31" t="s">
        <v>495</v>
      </c>
      <c r="O34" s="32">
        <v>45509</v>
      </c>
      <c r="P34" s="32">
        <v>45502</v>
      </c>
      <c r="Q34" s="33">
        <v>1539.74</v>
      </c>
      <c r="R34" s="54">
        <v>1503.4</v>
      </c>
      <c r="S34" s="32" t="s">
        <v>444</v>
      </c>
    </row>
    <row r="35" spans="2:19" x14ac:dyDescent="0.25">
      <c r="B35" s="28">
        <v>2024</v>
      </c>
      <c r="C35" s="29" t="s">
        <v>18</v>
      </c>
      <c r="D35" s="29">
        <v>1520001</v>
      </c>
      <c r="E35" s="30" t="s">
        <v>19</v>
      </c>
      <c r="F35" s="29">
        <v>10</v>
      </c>
      <c r="G35" s="29" t="s">
        <v>452</v>
      </c>
      <c r="H35" s="29" t="s">
        <v>455</v>
      </c>
      <c r="I35" s="29" t="s">
        <v>456</v>
      </c>
      <c r="J35" s="31" t="s">
        <v>24</v>
      </c>
      <c r="K35" s="32">
        <v>45321</v>
      </c>
      <c r="L35" s="32">
        <v>45481</v>
      </c>
      <c r="M35" s="32">
        <f>Tabela823[[#This Row],[Coluna1]]+30</f>
        <v>45511</v>
      </c>
      <c r="N35" s="31" t="s">
        <v>496</v>
      </c>
      <c r="O35" s="32">
        <v>45513</v>
      </c>
      <c r="P35" s="32">
        <v>45512</v>
      </c>
      <c r="Q35" s="33">
        <v>33.49</v>
      </c>
      <c r="R35" s="54">
        <v>30.21</v>
      </c>
      <c r="S35" s="32" t="s">
        <v>444</v>
      </c>
    </row>
    <row r="36" spans="2:19" x14ac:dyDescent="0.25">
      <c r="B36" s="28">
        <v>2024</v>
      </c>
      <c r="C36" s="29" t="s">
        <v>18</v>
      </c>
      <c r="D36" s="29">
        <v>1520001</v>
      </c>
      <c r="E36" s="30" t="s">
        <v>19</v>
      </c>
      <c r="F36" s="29">
        <v>10</v>
      </c>
      <c r="G36" s="29" t="s">
        <v>452</v>
      </c>
      <c r="H36" s="29" t="s">
        <v>453</v>
      </c>
      <c r="I36" s="29" t="s">
        <v>454</v>
      </c>
      <c r="J36" s="31" t="s">
        <v>38</v>
      </c>
      <c r="K36" s="32">
        <v>45321</v>
      </c>
      <c r="L36" s="32">
        <v>45481</v>
      </c>
      <c r="M36" s="32">
        <f>Tabela823[[#This Row],[Coluna1]]+30</f>
        <v>45511</v>
      </c>
      <c r="N36" s="31" t="s">
        <v>497</v>
      </c>
      <c r="O36" s="32">
        <v>45509</v>
      </c>
      <c r="P36" s="32">
        <v>45502</v>
      </c>
      <c r="Q36" s="33">
        <v>4375.12</v>
      </c>
      <c r="R36" s="54">
        <v>4165.1099999999997</v>
      </c>
      <c r="S36" s="32" t="s">
        <v>444</v>
      </c>
    </row>
    <row r="37" spans="2:19" x14ac:dyDescent="0.25">
      <c r="B37" s="12">
        <v>2024</v>
      </c>
      <c r="C37" s="35" t="s">
        <v>18</v>
      </c>
      <c r="D37" s="35">
        <v>1520001</v>
      </c>
      <c r="E37" s="30" t="s">
        <v>121</v>
      </c>
      <c r="F37" s="29">
        <v>10</v>
      </c>
      <c r="G37" s="29" t="s">
        <v>437</v>
      </c>
      <c r="H37" s="29" t="s">
        <v>498</v>
      </c>
      <c r="I37" s="29" t="s">
        <v>439</v>
      </c>
      <c r="J37" s="50" t="s">
        <v>368</v>
      </c>
      <c r="K37" s="51">
        <v>45323</v>
      </c>
      <c r="L37" s="51">
        <v>45503</v>
      </c>
      <c r="M37" s="51">
        <v>45514</v>
      </c>
      <c r="N37" s="50" t="s">
        <v>499</v>
      </c>
      <c r="O37" s="51">
        <v>45513</v>
      </c>
      <c r="P37" s="51">
        <v>45509</v>
      </c>
      <c r="Q37" s="61">
        <v>99532</v>
      </c>
      <c r="R37" s="56">
        <v>92266.16</v>
      </c>
      <c r="S37" s="32" t="s">
        <v>444</v>
      </c>
    </row>
    <row r="38" spans="2:19" x14ac:dyDescent="0.25">
      <c r="B38" s="28">
        <v>2024</v>
      </c>
      <c r="C38" s="29" t="s">
        <v>18</v>
      </c>
      <c r="D38" s="29">
        <v>1520001</v>
      </c>
      <c r="E38" s="30" t="s">
        <v>123</v>
      </c>
      <c r="F38" s="29">
        <v>10</v>
      </c>
      <c r="G38" s="29" t="s">
        <v>452</v>
      </c>
      <c r="H38" s="29" t="s">
        <v>500</v>
      </c>
      <c r="I38" s="29" t="s">
        <v>458</v>
      </c>
      <c r="J38" s="31" t="s">
        <v>53</v>
      </c>
      <c r="K38" s="32">
        <v>45321</v>
      </c>
      <c r="L38" s="32">
        <v>45499</v>
      </c>
      <c r="M38" s="32">
        <v>45527</v>
      </c>
      <c r="N38" s="31" t="s">
        <v>501</v>
      </c>
      <c r="O38" s="32">
        <v>45526</v>
      </c>
      <c r="P38" s="32">
        <v>45523</v>
      </c>
      <c r="Q38" s="33">
        <v>888.7</v>
      </c>
      <c r="R38" s="54">
        <v>846.04</v>
      </c>
      <c r="S38" s="32" t="s">
        <v>444</v>
      </c>
    </row>
    <row r="39" spans="2:19" x14ac:dyDescent="0.25">
      <c r="B39" s="12">
        <v>2024</v>
      </c>
      <c r="C39" s="13" t="s">
        <v>18</v>
      </c>
      <c r="D39" s="13">
        <v>1520001</v>
      </c>
      <c r="E39" s="27" t="s">
        <v>19</v>
      </c>
      <c r="F39" s="13">
        <v>10</v>
      </c>
      <c r="G39" s="13" t="s">
        <v>437</v>
      </c>
      <c r="H39" s="13" t="s">
        <v>467</v>
      </c>
      <c r="I39" s="13" t="s">
        <v>50</v>
      </c>
      <c r="J39" s="24" t="s">
        <v>39</v>
      </c>
      <c r="K39" s="21">
        <v>45321</v>
      </c>
      <c r="L39" s="21">
        <v>45530</v>
      </c>
      <c r="M39" s="21">
        <v>45528</v>
      </c>
      <c r="N39" s="24" t="s">
        <v>502</v>
      </c>
      <c r="O39" s="21">
        <v>45531</v>
      </c>
      <c r="P39" s="21">
        <v>45530</v>
      </c>
      <c r="Q39" s="17">
        <v>25.91</v>
      </c>
      <c r="R39" s="57">
        <v>24.89</v>
      </c>
      <c r="S39" s="32" t="s">
        <v>444</v>
      </c>
    </row>
    <row r="40" spans="2:19" x14ac:dyDescent="0.25">
      <c r="B40" s="12">
        <v>2024</v>
      </c>
      <c r="C40" s="13" t="s">
        <v>18</v>
      </c>
      <c r="D40" s="13">
        <v>1520001</v>
      </c>
      <c r="E40" s="27" t="s">
        <v>19</v>
      </c>
      <c r="F40" s="13">
        <v>10</v>
      </c>
      <c r="G40" s="13" t="s">
        <v>437</v>
      </c>
      <c r="H40" s="13" t="s">
        <v>467</v>
      </c>
      <c r="I40" s="13" t="s">
        <v>50</v>
      </c>
      <c r="J40" s="24" t="s">
        <v>39</v>
      </c>
      <c r="K40" s="21">
        <v>45321</v>
      </c>
      <c r="L40" s="21">
        <v>45530</v>
      </c>
      <c r="M40" s="21">
        <v>45528</v>
      </c>
      <c r="N40" s="24" t="s">
        <v>503</v>
      </c>
      <c r="O40" s="21">
        <v>45531</v>
      </c>
      <c r="P40" s="21">
        <v>45530</v>
      </c>
      <c r="Q40" s="17">
        <v>26.96</v>
      </c>
      <c r="R40" s="57">
        <v>25.67</v>
      </c>
      <c r="S40" s="32" t="s">
        <v>444</v>
      </c>
    </row>
    <row r="41" spans="2:19" x14ac:dyDescent="0.25">
      <c r="B41" s="12">
        <v>2024</v>
      </c>
      <c r="C41" s="13" t="s">
        <v>18</v>
      </c>
      <c r="D41" s="13">
        <v>1520001</v>
      </c>
      <c r="E41" s="27" t="s">
        <v>219</v>
      </c>
      <c r="F41" s="13">
        <v>10</v>
      </c>
      <c r="G41" s="13" t="s">
        <v>452</v>
      </c>
      <c r="H41" s="13" t="s">
        <v>459</v>
      </c>
      <c r="I41" s="13" t="s">
        <v>65</v>
      </c>
      <c r="J41" s="24" t="s">
        <v>403</v>
      </c>
      <c r="K41" s="21">
        <v>45323</v>
      </c>
      <c r="L41" s="21">
        <v>45518</v>
      </c>
      <c r="M41" s="21">
        <v>45530</v>
      </c>
      <c r="N41" s="24">
        <v>511</v>
      </c>
      <c r="O41" s="21">
        <v>45530</v>
      </c>
      <c r="P41" s="21">
        <v>45525</v>
      </c>
      <c r="Q41" s="17">
        <v>3.08</v>
      </c>
      <c r="R41" s="57">
        <v>3.08</v>
      </c>
      <c r="S41" s="32"/>
    </row>
    <row r="42" spans="2:19" x14ac:dyDescent="0.25">
      <c r="B42" s="12">
        <v>2024</v>
      </c>
      <c r="C42" s="13" t="s">
        <v>18</v>
      </c>
      <c r="D42" s="13">
        <v>1520001</v>
      </c>
      <c r="E42" s="27" t="s">
        <v>414</v>
      </c>
      <c r="F42" s="13">
        <v>10</v>
      </c>
      <c r="G42" s="13" t="s">
        <v>452</v>
      </c>
      <c r="H42" s="13" t="s">
        <v>459</v>
      </c>
      <c r="I42" s="13" t="s">
        <v>65</v>
      </c>
      <c r="J42" s="24" t="s">
        <v>371</v>
      </c>
      <c r="K42" s="21">
        <v>45399</v>
      </c>
      <c r="L42" s="21">
        <v>45518</v>
      </c>
      <c r="M42" s="21">
        <v>45530</v>
      </c>
      <c r="N42" s="24" t="s">
        <v>504</v>
      </c>
      <c r="O42" s="21">
        <v>45530</v>
      </c>
      <c r="P42" s="21">
        <v>45525</v>
      </c>
      <c r="Q42" s="17">
        <v>3.08</v>
      </c>
      <c r="R42" s="57">
        <v>3.08</v>
      </c>
      <c r="S42" s="32"/>
    </row>
    <row r="43" spans="2:19" x14ac:dyDescent="0.25">
      <c r="B43" s="12">
        <v>2024</v>
      </c>
      <c r="C43" s="13" t="s">
        <v>18</v>
      </c>
      <c r="D43" s="13">
        <v>1520001</v>
      </c>
      <c r="E43" s="27" t="s">
        <v>19</v>
      </c>
      <c r="F43" s="13">
        <v>10</v>
      </c>
      <c r="G43" s="13" t="s">
        <v>452</v>
      </c>
      <c r="H43" s="13" t="s">
        <v>459</v>
      </c>
      <c r="I43" s="13" t="s">
        <v>65</v>
      </c>
      <c r="J43" s="24" t="s">
        <v>227</v>
      </c>
      <c r="K43" s="21">
        <v>45323</v>
      </c>
      <c r="L43" s="21">
        <v>45518</v>
      </c>
      <c r="M43" s="21">
        <v>45530</v>
      </c>
      <c r="N43" s="24" t="s">
        <v>505</v>
      </c>
      <c r="O43" s="21">
        <v>45530</v>
      </c>
      <c r="P43" s="21">
        <v>45526</v>
      </c>
      <c r="Q43" s="17">
        <v>9.24</v>
      </c>
      <c r="R43" s="57">
        <v>8.65</v>
      </c>
      <c r="S43" s="32"/>
    </row>
    <row r="44" spans="2:19" x14ac:dyDescent="0.25">
      <c r="B44" s="12">
        <v>2024</v>
      </c>
      <c r="C44" s="13" t="s">
        <v>18</v>
      </c>
      <c r="D44" s="13">
        <v>1520001</v>
      </c>
      <c r="E44" s="27" t="s">
        <v>122</v>
      </c>
      <c r="F44" s="13">
        <v>10</v>
      </c>
      <c r="G44" s="13" t="s">
        <v>452</v>
      </c>
      <c r="H44" s="13" t="s">
        <v>459</v>
      </c>
      <c r="I44" s="13" t="s">
        <v>65</v>
      </c>
      <c r="J44" s="24" t="s">
        <v>157</v>
      </c>
      <c r="K44" s="21">
        <v>45323</v>
      </c>
      <c r="L44" s="21">
        <v>45518</v>
      </c>
      <c r="M44" s="21">
        <v>45530</v>
      </c>
      <c r="N44" s="24" t="s">
        <v>506</v>
      </c>
      <c r="O44" s="21">
        <v>45530</v>
      </c>
      <c r="P44" s="21">
        <v>45525</v>
      </c>
      <c r="Q44" s="17">
        <v>6.17</v>
      </c>
      <c r="R44" s="57">
        <v>6.17</v>
      </c>
      <c r="S44" s="32"/>
    </row>
    <row r="45" spans="2:19" x14ac:dyDescent="0.25">
      <c r="B45" s="12">
        <v>2024</v>
      </c>
      <c r="C45" s="13" t="s">
        <v>18</v>
      </c>
      <c r="D45" s="13">
        <v>1520001</v>
      </c>
      <c r="E45" s="27" t="s">
        <v>136</v>
      </c>
      <c r="F45" s="40">
        <v>10</v>
      </c>
      <c r="G45" s="13" t="s">
        <v>452</v>
      </c>
      <c r="H45" s="13" t="s">
        <v>459</v>
      </c>
      <c r="I45" s="13" t="s">
        <v>65</v>
      </c>
      <c r="J45" s="41" t="s">
        <v>369</v>
      </c>
      <c r="K45" s="42">
        <v>45390</v>
      </c>
      <c r="L45" s="21">
        <v>45518</v>
      </c>
      <c r="M45" s="21">
        <v>45530</v>
      </c>
      <c r="N45" s="24" t="s">
        <v>507</v>
      </c>
      <c r="O45" s="21">
        <v>45533</v>
      </c>
      <c r="P45" s="21">
        <v>45531</v>
      </c>
      <c r="Q45" s="17">
        <v>3.08</v>
      </c>
      <c r="R45" s="57">
        <v>3.08</v>
      </c>
      <c r="S45" s="32" t="s">
        <v>444</v>
      </c>
    </row>
    <row r="46" spans="2:19" x14ac:dyDescent="0.25">
      <c r="B46" s="39">
        <v>2024</v>
      </c>
      <c r="C46" s="35" t="s">
        <v>18</v>
      </c>
      <c r="D46" s="35">
        <v>1520001</v>
      </c>
      <c r="E46" s="44" t="s">
        <v>219</v>
      </c>
      <c r="F46" s="35">
        <v>10</v>
      </c>
      <c r="G46" s="35" t="s">
        <v>437</v>
      </c>
      <c r="H46" s="35" t="s">
        <v>438</v>
      </c>
      <c r="I46" s="35" t="s">
        <v>439</v>
      </c>
      <c r="J46" s="63" t="s">
        <v>125</v>
      </c>
      <c r="K46" s="64">
        <v>45321</v>
      </c>
      <c r="L46" s="51">
        <v>45524</v>
      </c>
      <c r="M46" s="51">
        <v>45534</v>
      </c>
      <c r="N46" s="50" t="s">
        <v>508</v>
      </c>
      <c r="O46" s="51">
        <v>45534</v>
      </c>
      <c r="P46" s="51">
        <v>45531</v>
      </c>
      <c r="Q46" s="61">
        <v>416</v>
      </c>
      <c r="R46" s="56">
        <v>416</v>
      </c>
      <c r="S46" s="32"/>
    </row>
    <row r="47" spans="2:19" x14ac:dyDescent="0.25">
      <c r="B47" s="39">
        <v>2024</v>
      </c>
      <c r="C47" s="35" t="s">
        <v>18</v>
      </c>
      <c r="D47" s="35">
        <v>1520001</v>
      </c>
      <c r="E47" s="44" t="s">
        <v>123</v>
      </c>
      <c r="F47" s="35">
        <v>10</v>
      </c>
      <c r="G47" s="35" t="s">
        <v>437</v>
      </c>
      <c r="H47" s="35" t="s">
        <v>438</v>
      </c>
      <c r="I47" s="35" t="s">
        <v>439</v>
      </c>
      <c r="J47" s="63" t="s">
        <v>226</v>
      </c>
      <c r="K47" s="64">
        <v>45321</v>
      </c>
      <c r="L47" s="51">
        <v>45524</v>
      </c>
      <c r="M47" s="51">
        <v>45534</v>
      </c>
      <c r="N47" s="50" t="s">
        <v>509</v>
      </c>
      <c r="O47" s="51">
        <v>45534</v>
      </c>
      <c r="P47" s="51">
        <v>45531</v>
      </c>
      <c r="Q47" s="61">
        <v>956</v>
      </c>
      <c r="R47" s="56">
        <v>956</v>
      </c>
      <c r="S47" s="32"/>
    </row>
    <row r="48" spans="2:19" x14ac:dyDescent="0.25">
      <c r="B48" s="39">
        <v>2024</v>
      </c>
      <c r="C48" s="35" t="s">
        <v>18</v>
      </c>
      <c r="D48" s="35">
        <v>1520001</v>
      </c>
      <c r="E48" s="44" t="s">
        <v>233</v>
      </c>
      <c r="F48" s="35">
        <v>10</v>
      </c>
      <c r="G48" s="35" t="s">
        <v>437</v>
      </c>
      <c r="H48" s="35" t="s">
        <v>438</v>
      </c>
      <c r="I48" s="35" t="s">
        <v>439</v>
      </c>
      <c r="J48" s="63" t="s">
        <v>234</v>
      </c>
      <c r="K48" s="64">
        <v>45321</v>
      </c>
      <c r="L48" s="51">
        <v>45524</v>
      </c>
      <c r="M48" s="51">
        <v>45534</v>
      </c>
      <c r="N48" s="50" t="s">
        <v>510</v>
      </c>
      <c r="O48" s="51">
        <v>45534</v>
      </c>
      <c r="P48" s="51">
        <v>45531</v>
      </c>
      <c r="Q48" s="61">
        <v>596</v>
      </c>
      <c r="R48" s="56">
        <v>596</v>
      </c>
      <c r="S48" s="32"/>
    </row>
    <row r="49" spans="2:19" x14ac:dyDescent="0.25">
      <c r="B49" s="39">
        <v>2024</v>
      </c>
      <c r="C49" s="35" t="s">
        <v>18</v>
      </c>
      <c r="D49" s="35">
        <v>1520001</v>
      </c>
      <c r="E49" s="44" t="s">
        <v>123</v>
      </c>
      <c r="F49" s="35">
        <v>10</v>
      </c>
      <c r="G49" s="35" t="s">
        <v>437</v>
      </c>
      <c r="H49" s="35" t="s">
        <v>438</v>
      </c>
      <c r="I49" s="35" t="s">
        <v>439</v>
      </c>
      <c r="J49" s="63" t="s">
        <v>440</v>
      </c>
      <c r="K49" s="64">
        <v>45322</v>
      </c>
      <c r="L49" s="32">
        <v>45524</v>
      </c>
      <c r="M49" s="32">
        <f>Tabela823[[#This Row],[Coluna1]]+10</f>
        <v>45534</v>
      </c>
      <c r="N49" s="31" t="s">
        <v>511</v>
      </c>
      <c r="O49" s="32">
        <v>45534</v>
      </c>
      <c r="P49" s="32">
        <v>45531</v>
      </c>
      <c r="Q49" s="33">
        <v>5062</v>
      </c>
      <c r="R49" s="56">
        <v>4692.47</v>
      </c>
      <c r="S49" s="32"/>
    </row>
    <row r="50" spans="2:19" x14ac:dyDescent="0.25">
      <c r="B50" s="39">
        <v>2024</v>
      </c>
      <c r="C50" s="35" t="s">
        <v>18</v>
      </c>
      <c r="D50" s="35">
        <v>1520001</v>
      </c>
      <c r="E50" s="58" t="s">
        <v>136</v>
      </c>
      <c r="F50" s="40">
        <v>10</v>
      </c>
      <c r="G50" s="40" t="s">
        <v>437</v>
      </c>
      <c r="H50" s="35" t="s">
        <v>438</v>
      </c>
      <c r="I50" s="29" t="s">
        <v>439</v>
      </c>
      <c r="J50" s="50" t="s">
        <v>153</v>
      </c>
      <c r="K50" s="51">
        <v>45322</v>
      </c>
      <c r="L50" s="51">
        <v>45525</v>
      </c>
      <c r="M50" s="51">
        <v>45535</v>
      </c>
      <c r="N50" s="50" t="s">
        <v>512</v>
      </c>
      <c r="O50" s="51">
        <v>45534</v>
      </c>
      <c r="P50" s="51">
        <v>45531</v>
      </c>
      <c r="Q50" s="61">
        <v>3397</v>
      </c>
      <c r="R50" s="56">
        <v>3149.01</v>
      </c>
      <c r="S50" s="32" t="s">
        <v>444</v>
      </c>
    </row>
    <row r="51" spans="2:19" x14ac:dyDescent="0.25">
      <c r="B51" s="39">
        <v>2024</v>
      </c>
      <c r="C51" s="35" t="s">
        <v>18</v>
      </c>
      <c r="D51" s="35">
        <v>1520001</v>
      </c>
      <c r="E51" s="58" t="s">
        <v>136</v>
      </c>
      <c r="F51" s="40">
        <v>10</v>
      </c>
      <c r="G51" s="40" t="s">
        <v>437</v>
      </c>
      <c r="H51" s="35" t="s">
        <v>438</v>
      </c>
      <c r="I51" s="29" t="s">
        <v>439</v>
      </c>
      <c r="J51" s="50" t="s">
        <v>153</v>
      </c>
      <c r="K51" s="51">
        <v>45322</v>
      </c>
      <c r="L51" s="51">
        <v>45525</v>
      </c>
      <c r="M51" s="51">
        <v>45535</v>
      </c>
      <c r="N51" s="50" t="s">
        <v>513</v>
      </c>
      <c r="O51" s="51">
        <v>45534</v>
      </c>
      <c r="P51" s="51">
        <v>45531</v>
      </c>
      <c r="Q51" s="61">
        <v>320</v>
      </c>
      <c r="R51" s="56">
        <v>296.64</v>
      </c>
      <c r="S51" s="32" t="s">
        <v>444</v>
      </c>
    </row>
    <row r="52" spans="2:19" x14ac:dyDescent="0.25">
      <c r="B52" s="34">
        <v>2024</v>
      </c>
      <c r="C52" s="35" t="s">
        <v>18</v>
      </c>
      <c r="D52" s="35">
        <v>1520001</v>
      </c>
      <c r="E52" s="44" t="s">
        <v>136</v>
      </c>
      <c r="F52" s="35">
        <v>10</v>
      </c>
      <c r="G52" s="35" t="s">
        <v>452</v>
      </c>
      <c r="H52" s="35" t="s">
        <v>500</v>
      </c>
      <c r="I52" s="29" t="s">
        <v>514</v>
      </c>
      <c r="J52" s="31" t="s">
        <v>137</v>
      </c>
      <c r="K52" s="32">
        <v>45324</v>
      </c>
      <c r="L52" s="32">
        <v>45505</v>
      </c>
      <c r="M52" s="32">
        <f>Tabela823[[#This Row],[Coluna1]]+30</f>
        <v>45535</v>
      </c>
      <c r="N52" s="31" t="s">
        <v>515</v>
      </c>
      <c r="O52" s="32">
        <v>45534</v>
      </c>
      <c r="P52" s="32">
        <v>45531</v>
      </c>
      <c r="Q52" s="33">
        <v>60</v>
      </c>
      <c r="R52" s="54">
        <v>57.12</v>
      </c>
      <c r="S52" s="32" t="s">
        <v>444</v>
      </c>
    </row>
    <row r="53" spans="2:19" x14ac:dyDescent="0.25">
      <c r="B53" s="34">
        <v>2024</v>
      </c>
      <c r="C53" s="35" t="s">
        <v>18</v>
      </c>
      <c r="D53" s="35">
        <v>1520001</v>
      </c>
      <c r="E53" s="44" t="s">
        <v>136</v>
      </c>
      <c r="F53" s="35">
        <v>10</v>
      </c>
      <c r="G53" s="35" t="s">
        <v>452</v>
      </c>
      <c r="H53" s="35" t="s">
        <v>500</v>
      </c>
      <c r="I53" s="29" t="s">
        <v>514</v>
      </c>
      <c r="J53" s="31" t="s">
        <v>137</v>
      </c>
      <c r="K53" s="32">
        <v>45324</v>
      </c>
      <c r="L53" s="32">
        <v>45505</v>
      </c>
      <c r="M53" s="32">
        <f>Tabela823[[#This Row],[Coluna1]]+30</f>
        <v>45535</v>
      </c>
      <c r="N53" s="31" t="s">
        <v>516</v>
      </c>
      <c r="O53" s="32">
        <v>45534</v>
      </c>
      <c r="P53" s="32">
        <v>45531</v>
      </c>
      <c r="Q53" s="33">
        <v>125</v>
      </c>
      <c r="R53" s="54">
        <v>119</v>
      </c>
      <c r="S53" s="32" t="s">
        <v>444</v>
      </c>
    </row>
    <row r="54" spans="2:19" x14ac:dyDescent="0.25">
      <c r="B54" s="34">
        <v>2024</v>
      </c>
      <c r="C54" s="35" t="s">
        <v>18</v>
      </c>
      <c r="D54" s="35">
        <v>1520001</v>
      </c>
      <c r="E54" s="44" t="s">
        <v>19</v>
      </c>
      <c r="F54" s="35">
        <v>10</v>
      </c>
      <c r="G54" s="35" t="s">
        <v>452</v>
      </c>
      <c r="H54" s="35" t="s">
        <v>453</v>
      </c>
      <c r="I54" s="29" t="s">
        <v>454</v>
      </c>
      <c r="J54" s="31" t="s">
        <v>38</v>
      </c>
      <c r="K54" s="32">
        <v>45321</v>
      </c>
      <c r="L54" s="32">
        <v>45509</v>
      </c>
      <c r="M54" s="32">
        <f>Tabela823[[#This Row],[Coluna1]]+30</f>
        <v>45539</v>
      </c>
      <c r="N54" s="31" t="s">
        <v>517</v>
      </c>
      <c r="O54" s="32">
        <v>45534</v>
      </c>
      <c r="P54" s="32">
        <v>45531</v>
      </c>
      <c r="Q54" s="33">
        <v>4375.13</v>
      </c>
      <c r="R54" s="54">
        <v>4165.12</v>
      </c>
      <c r="S54" s="32" t="s">
        <v>444</v>
      </c>
    </row>
    <row r="55" spans="2:19" x14ac:dyDescent="0.25">
      <c r="B55" s="34">
        <v>2024</v>
      </c>
      <c r="C55" s="35" t="s">
        <v>18</v>
      </c>
      <c r="D55" s="35">
        <v>1520001</v>
      </c>
      <c r="E55" s="44" t="s">
        <v>136</v>
      </c>
      <c r="F55" s="35">
        <v>10</v>
      </c>
      <c r="G55" s="35" t="s">
        <v>452</v>
      </c>
      <c r="H55" s="35" t="s">
        <v>500</v>
      </c>
      <c r="I55" s="29" t="s">
        <v>514</v>
      </c>
      <c r="J55" s="31" t="s">
        <v>137</v>
      </c>
      <c r="K55" s="32">
        <v>45324</v>
      </c>
      <c r="L55" s="32">
        <v>45523</v>
      </c>
      <c r="M55" s="32">
        <f>Tabela823[[#This Row],[Coluna1]]+30</f>
        <v>45553</v>
      </c>
      <c r="N55" s="31" t="s">
        <v>518</v>
      </c>
      <c r="O55" s="32">
        <v>45534</v>
      </c>
      <c r="P55" s="32">
        <v>45531</v>
      </c>
      <c r="Q55" s="33">
        <v>125</v>
      </c>
      <c r="R55" s="54">
        <v>119</v>
      </c>
      <c r="S55" s="32" t="s">
        <v>444</v>
      </c>
    </row>
  </sheetData>
  <mergeCells count="2">
    <mergeCell ref="E1:F1"/>
    <mergeCell ref="C5:G5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48"/>
  <sheetViews>
    <sheetView workbookViewId="0">
      <selection activeCell="D10" sqref="D10"/>
    </sheetView>
  </sheetViews>
  <sheetFormatPr defaultRowHeight="15" x14ac:dyDescent="0.25"/>
  <cols>
    <col min="1" max="1" width="2.5703125" customWidth="1"/>
    <col min="2" max="2" width="22.42578125" customWidth="1"/>
    <col min="3" max="3" width="39.85546875" customWidth="1"/>
    <col min="4" max="4" width="11.85546875" customWidth="1"/>
    <col min="5" max="5" width="20.85546875" style="23" customWidth="1"/>
    <col min="6" max="6" width="12.28515625" customWidth="1"/>
    <col min="7" max="7" width="26.42578125" customWidth="1"/>
    <col min="8" max="8" width="60.5703125" customWidth="1"/>
    <col min="9" max="9" width="49.7109375" customWidth="1"/>
    <col min="10" max="10" width="9.140625" style="23"/>
    <col min="11" max="11" width="10.28515625" style="19" customWidth="1"/>
    <col min="12" max="12" width="12.85546875" style="19" customWidth="1"/>
    <col min="13" max="13" width="12.7109375" style="19" customWidth="1"/>
    <col min="14" max="14" width="12.7109375" style="23" customWidth="1"/>
    <col min="15" max="16" width="12.7109375" style="19" customWidth="1"/>
    <col min="17" max="17" width="12.7109375" style="15" customWidth="1"/>
    <col min="18" max="18" width="11" style="15" bestFit="1" customWidth="1"/>
    <col min="19" max="19" width="49.42578125" bestFit="1" customWidth="1"/>
  </cols>
  <sheetData>
    <row r="1" spans="1:16382" ht="15.75" x14ac:dyDescent="0.25">
      <c r="A1" s="1"/>
      <c r="B1" s="2"/>
      <c r="C1" s="1"/>
      <c r="D1" s="1"/>
      <c r="E1" s="46" t="s">
        <v>0</v>
      </c>
      <c r="F1" s="46"/>
      <c r="G1" s="1"/>
      <c r="H1" s="1"/>
      <c r="I1" s="1"/>
      <c r="J1" s="4"/>
      <c r="K1" s="18"/>
      <c r="L1" s="18"/>
      <c r="M1" s="18"/>
      <c r="N1" s="4"/>
      <c r="O1" s="48"/>
      <c r="P1" s="18"/>
      <c r="Q1" s="14"/>
      <c r="R1" s="49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</row>
    <row r="2" spans="1:16382" ht="15.75" x14ac:dyDescent="0.25">
      <c r="A2" s="1"/>
      <c r="B2" s="2"/>
      <c r="C2" s="1"/>
      <c r="D2" s="1"/>
      <c r="E2" s="5"/>
      <c r="F2" s="5"/>
      <c r="G2" s="1"/>
      <c r="H2" s="1"/>
      <c r="I2" s="1"/>
      <c r="J2" s="4"/>
      <c r="K2" s="18"/>
      <c r="L2" s="18"/>
      <c r="M2" s="18"/>
      <c r="N2" s="4"/>
      <c r="O2" s="48"/>
      <c r="P2" s="18"/>
      <c r="Q2" s="14"/>
      <c r="R2" s="49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</row>
    <row r="3" spans="1:16382" ht="15.75" x14ac:dyDescent="0.25">
      <c r="A3" s="1"/>
      <c r="B3" s="2"/>
      <c r="C3" s="1"/>
      <c r="D3" s="1"/>
      <c r="E3" s="5"/>
      <c r="F3" s="5"/>
      <c r="G3" s="1"/>
      <c r="H3" s="1"/>
      <c r="I3" s="1"/>
      <c r="J3" s="4"/>
      <c r="K3" s="18"/>
      <c r="L3" s="18"/>
      <c r="M3" s="18"/>
      <c r="N3" s="4"/>
      <c r="O3" s="48"/>
      <c r="P3" s="18"/>
      <c r="Q3" s="14"/>
      <c r="R3" s="49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</row>
    <row r="4" spans="1:16382" x14ac:dyDescent="0.25">
      <c r="A4" s="1"/>
      <c r="B4" s="2"/>
      <c r="C4" s="1"/>
      <c r="D4" s="1"/>
      <c r="E4" s="26"/>
      <c r="F4" s="1"/>
      <c r="G4" s="1"/>
      <c r="H4" s="1"/>
      <c r="I4" s="1"/>
      <c r="J4" s="4"/>
      <c r="K4" s="18"/>
      <c r="L4" s="18"/>
      <c r="M4" s="18"/>
      <c r="N4" s="4"/>
      <c r="O4" s="48"/>
      <c r="P4" s="18"/>
      <c r="Q4" s="14"/>
      <c r="R4" s="49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</row>
    <row r="5" spans="1:16382" ht="15.75" x14ac:dyDescent="0.25">
      <c r="A5" s="1"/>
      <c r="B5" s="45" t="s">
        <v>1</v>
      </c>
      <c r="C5" s="47" t="s">
        <v>2</v>
      </c>
      <c r="D5" s="47"/>
      <c r="E5" s="47"/>
      <c r="F5" s="47"/>
      <c r="G5" s="47"/>
      <c r="H5" s="1"/>
      <c r="I5" s="1"/>
      <c r="J5" s="4"/>
      <c r="K5" s="18"/>
      <c r="L5" s="18"/>
      <c r="M5" s="18"/>
      <c r="N5" s="4"/>
      <c r="O5" s="48"/>
      <c r="P5" s="18"/>
      <c r="Q5" s="14"/>
      <c r="R5" s="49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</row>
    <row r="6" spans="1:16382" ht="12" customHeight="1" x14ac:dyDescent="0.25"/>
    <row r="7" spans="1:16382" hidden="1" x14ac:dyDescent="0.25"/>
    <row r="8" spans="1:16382" s="7" customFormat="1" ht="48" x14ac:dyDescent="0.25">
      <c r="A8" s="6"/>
      <c r="B8" s="10" t="s">
        <v>3</v>
      </c>
      <c r="C8" s="10" t="s">
        <v>12</v>
      </c>
      <c r="D8" s="10" t="s">
        <v>13</v>
      </c>
      <c r="E8" s="11" t="s">
        <v>14</v>
      </c>
      <c r="F8" s="11" t="s">
        <v>15</v>
      </c>
      <c r="G8" s="11" t="s">
        <v>16</v>
      </c>
      <c r="H8" s="11" t="s">
        <v>17</v>
      </c>
      <c r="I8" s="10" t="s">
        <v>4</v>
      </c>
      <c r="J8" s="10" t="s">
        <v>5</v>
      </c>
      <c r="K8" s="20" t="s">
        <v>429</v>
      </c>
      <c r="L8" s="20" t="s">
        <v>430</v>
      </c>
      <c r="M8" s="20" t="s">
        <v>431</v>
      </c>
      <c r="N8" s="10" t="s">
        <v>9</v>
      </c>
      <c r="O8" s="20" t="s">
        <v>432</v>
      </c>
      <c r="P8" s="20" t="s">
        <v>433</v>
      </c>
      <c r="Q8" s="16" t="s">
        <v>434</v>
      </c>
      <c r="R8" s="16" t="s">
        <v>435</v>
      </c>
      <c r="S8" s="16" t="s">
        <v>436</v>
      </c>
      <c r="T8" s="9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  <c r="XFA8" s="6"/>
      <c r="XFB8" s="6"/>
    </row>
    <row r="9" spans="1:16382" x14ac:dyDescent="0.25">
      <c r="B9" s="12">
        <v>2024</v>
      </c>
      <c r="C9" s="13" t="s">
        <v>18</v>
      </c>
      <c r="D9" s="13">
        <v>1520001</v>
      </c>
      <c r="E9" s="27" t="s">
        <v>219</v>
      </c>
      <c r="F9" s="13">
        <v>10</v>
      </c>
      <c r="G9" s="13" t="s">
        <v>452</v>
      </c>
      <c r="H9" s="13" t="s">
        <v>459</v>
      </c>
      <c r="I9" s="13" t="s">
        <v>65</v>
      </c>
      <c r="J9" s="24" t="s">
        <v>403</v>
      </c>
      <c r="K9" s="21">
        <v>45323</v>
      </c>
      <c r="L9" s="21">
        <v>45554</v>
      </c>
      <c r="M9" s="21">
        <v>45560</v>
      </c>
      <c r="N9" s="24" t="s">
        <v>519</v>
      </c>
      <c r="O9" s="21">
        <v>45559</v>
      </c>
      <c r="P9" s="21">
        <v>45555</v>
      </c>
      <c r="Q9" s="17">
        <v>3.08</v>
      </c>
      <c r="R9" s="57">
        <v>3.08</v>
      </c>
      <c r="S9" s="32" t="s">
        <v>444</v>
      </c>
    </row>
    <row r="10" spans="1:16382" x14ac:dyDescent="0.25">
      <c r="B10" s="12">
        <v>2024</v>
      </c>
      <c r="C10" s="13" t="s">
        <v>18</v>
      </c>
      <c r="D10" s="13">
        <v>1520001</v>
      </c>
      <c r="E10" s="27" t="s">
        <v>414</v>
      </c>
      <c r="F10" s="13">
        <v>10</v>
      </c>
      <c r="G10" s="13" t="s">
        <v>452</v>
      </c>
      <c r="H10" s="13" t="s">
        <v>459</v>
      </c>
      <c r="I10" s="13" t="s">
        <v>65</v>
      </c>
      <c r="J10" s="24" t="s">
        <v>371</v>
      </c>
      <c r="K10" s="21">
        <v>45399</v>
      </c>
      <c r="L10" s="21">
        <v>45554</v>
      </c>
      <c r="M10" s="21">
        <v>45560</v>
      </c>
      <c r="N10" s="24" t="s">
        <v>520</v>
      </c>
      <c r="O10" s="21">
        <v>45559</v>
      </c>
      <c r="P10" s="21">
        <v>45555</v>
      </c>
      <c r="Q10" s="17">
        <v>3.08</v>
      </c>
      <c r="R10" s="57">
        <v>3.08</v>
      </c>
      <c r="S10" s="32" t="s">
        <v>444</v>
      </c>
    </row>
    <row r="11" spans="1:16382" x14ac:dyDescent="0.25">
      <c r="B11" s="12">
        <v>2024</v>
      </c>
      <c r="C11" s="13" t="s">
        <v>18</v>
      </c>
      <c r="D11" s="13">
        <v>1520001</v>
      </c>
      <c r="E11" s="27" t="s">
        <v>19</v>
      </c>
      <c r="F11" s="13">
        <v>10</v>
      </c>
      <c r="G11" s="13" t="s">
        <v>452</v>
      </c>
      <c r="H11" s="13" t="s">
        <v>459</v>
      </c>
      <c r="I11" s="13" t="s">
        <v>65</v>
      </c>
      <c r="J11" s="24" t="s">
        <v>227</v>
      </c>
      <c r="K11" s="21">
        <v>45323</v>
      </c>
      <c r="L11" s="21">
        <v>45554</v>
      </c>
      <c r="M11" s="21">
        <v>45560</v>
      </c>
      <c r="N11" s="24" t="s">
        <v>521</v>
      </c>
      <c r="O11" s="21">
        <v>45559</v>
      </c>
      <c r="P11" s="21">
        <v>45555</v>
      </c>
      <c r="Q11" s="17">
        <v>9.24</v>
      </c>
      <c r="R11" s="57">
        <v>8.65</v>
      </c>
      <c r="S11" s="32" t="s">
        <v>444</v>
      </c>
    </row>
    <row r="12" spans="1:16382" x14ac:dyDescent="0.25">
      <c r="B12" s="12">
        <v>2024</v>
      </c>
      <c r="C12" s="13" t="s">
        <v>18</v>
      </c>
      <c r="D12" s="13">
        <v>1520001</v>
      </c>
      <c r="E12" s="27" t="s">
        <v>122</v>
      </c>
      <c r="F12" s="13">
        <v>10</v>
      </c>
      <c r="G12" s="13" t="s">
        <v>452</v>
      </c>
      <c r="H12" s="13" t="s">
        <v>459</v>
      </c>
      <c r="I12" s="13" t="s">
        <v>65</v>
      </c>
      <c r="J12" s="24" t="s">
        <v>157</v>
      </c>
      <c r="K12" s="21">
        <v>45323</v>
      </c>
      <c r="L12" s="21">
        <v>45554</v>
      </c>
      <c r="M12" s="21">
        <v>45560</v>
      </c>
      <c r="N12" s="24" t="s">
        <v>522</v>
      </c>
      <c r="O12" s="21">
        <v>45559</v>
      </c>
      <c r="P12" s="21">
        <v>45555</v>
      </c>
      <c r="Q12" s="17">
        <v>6.17</v>
      </c>
      <c r="R12" s="57">
        <v>6.17</v>
      </c>
      <c r="S12" s="32" t="s">
        <v>444</v>
      </c>
    </row>
    <row r="13" spans="1:16382" x14ac:dyDescent="0.25">
      <c r="B13" s="12">
        <v>2024</v>
      </c>
      <c r="C13" s="13" t="s">
        <v>18</v>
      </c>
      <c r="D13" s="13">
        <v>1520001</v>
      </c>
      <c r="E13" s="27" t="s">
        <v>136</v>
      </c>
      <c r="F13" s="13">
        <v>10</v>
      </c>
      <c r="G13" s="13" t="s">
        <v>452</v>
      </c>
      <c r="H13" s="13" t="s">
        <v>459</v>
      </c>
      <c r="I13" s="13" t="s">
        <v>65</v>
      </c>
      <c r="J13" s="24" t="s">
        <v>369</v>
      </c>
      <c r="K13" s="21">
        <v>45390</v>
      </c>
      <c r="L13" s="21">
        <v>45554</v>
      </c>
      <c r="M13" s="21">
        <v>45560</v>
      </c>
      <c r="N13" s="24" t="s">
        <v>523</v>
      </c>
      <c r="O13" s="21">
        <v>45559</v>
      </c>
      <c r="P13" s="21">
        <v>45555</v>
      </c>
      <c r="Q13" s="17">
        <v>3.08</v>
      </c>
      <c r="R13" s="57">
        <v>3.08</v>
      </c>
      <c r="S13" s="32" t="s">
        <v>444</v>
      </c>
    </row>
    <row r="14" spans="1:16382" x14ac:dyDescent="0.25">
      <c r="B14" s="12">
        <v>2024</v>
      </c>
      <c r="C14" s="13" t="s">
        <v>18</v>
      </c>
      <c r="D14" s="13">
        <v>1520001</v>
      </c>
      <c r="E14" s="27" t="s">
        <v>19</v>
      </c>
      <c r="F14" s="13">
        <v>10</v>
      </c>
      <c r="G14" s="13" t="s">
        <v>437</v>
      </c>
      <c r="H14" s="13" t="s">
        <v>467</v>
      </c>
      <c r="I14" s="13" t="s">
        <v>50</v>
      </c>
      <c r="J14" s="24" t="s">
        <v>39</v>
      </c>
      <c r="K14" s="21">
        <v>45321</v>
      </c>
      <c r="L14" s="21">
        <v>45551</v>
      </c>
      <c r="M14" s="21">
        <v>45559</v>
      </c>
      <c r="N14" s="24" t="s">
        <v>524</v>
      </c>
      <c r="O14" s="21">
        <v>45559</v>
      </c>
      <c r="P14" s="21">
        <v>45554</v>
      </c>
      <c r="Q14" s="17">
        <v>25.95</v>
      </c>
      <c r="R14" s="57">
        <v>24.7</v>
      </c>
      <c r="S14" s="32"/>
    </row>
    <row r="15" spans="1:16382" x14ac:dyDescent="0.25">
      <c r="B15" s="12">
        <v>2024</v>
      </c>
      <c r="C15" s="13" t="s">
        <v>18</v>
      </c>
      <c r="D15" s="13">
        <v>1520001</v>
      </c>
      <c r="E15" s="27" t="s">
        <v>19</v>
      </c>
      <c r="F15" s="13">
        <v>10</v>
      </c>
      <c r="G15" s="13" t="s">
        <v>437</v>
      </c>
      <c r="H15" s="13" t="s">
        <v>467</v>
      </c>
      <c r="I15" s="13" t="s">
        <v>50</v>
      </c>
      <c r="J15" s="31" t="s">
        <v>39</v>
      </c>
      <c r="K15" s="21">
        <v>45321</v>
      </c>
      <c r="L15" s="21">
        <v>45551</v>
      </c>
      <c r="M15" s="21">
        <v>45559</v>
      </c>
      <c r="N15" s="24" t="s">
        <v>525</v>
      </c>
      <c r="O15" s="21">
        <v>45559</v>
      </c>
      <c r="P15" s="21">
        <v>45554</v>
      </c>
      <c r="Q15" s="17">
        <v>27.21</v>
      </c>
      <c r="R15" s="57">
        <v>25.9</v>
      </c>
      <c r="S15" s="32"/>
    </row>
    <row r="16" spans="1:16382" x14ac:dyDescent="0.25">
      <c r="B16" s="12">
        <v>2024</v>
      </c>
      <c r="C16" s="29" t="s">
        <v>18</v>
      </c>
      <c r="D16" s="29">
        <v>1520001</v>
      </c>
      <c r="E16" s="27" t="s">
        <v>19</v>
      </c>
      <c r="F16" s="13">
        <v>10</v>
      </c>
      <c r="G16" s="13" t="s">
        <v>448</v>
      </c>
      <c r="H16" s="13" t="s">
        <v>471</v>
      </c>
      <c r="I16" s="13" t="s">
        <v>450</v>
      </c>
      <c r="J16" s="24" t="s">
        <v>277</v>
      </c>
      <c r="K16" s="21">
        <v>45329</v>
      </c>
      <c r="L16" s="21">
        <v>45531</v>
      </c>
      <c r="M16" s="21">
        <v>45540</v>
      </c>
      <c r="N16" s="24" t="s">
        <v>90</v>
      </c>
      <c r="O16" s="32">
        <v>45539</v>
      </c>
      <c r="P16" s="32">
        <v>45537</v>
      </c>
      <c r="Q16" s="33">
        <v>37069.46</v>
      </c>
      <c r="R16" s="57">
        <v>26547.51</v>
      </c>
      <c r="S16" s="32" t="s">
        <v>444</v>
      </c>
    </row>
    <row r="17" spans="2:19" x14ac:dyDescent="0.25">
      <c r="B17" s="12">
        <v>2024</v>
      </c>
      <c r="C17" s="13" t="s">
        <v>18</v>
      </c>
      <c r="D17" s="13">
        <v>1520001</v>
      </c>
      <c r="E17" s="27" t="s">
        <v>19</v>
      </c>
      <c r="F17" s="13">
        <v>10</v>
      </c>
      <c r="G17" s="13" t="s">
        <v>448</v>
      </c>
      <c r="H17" s="13" t="s">
        <v>21</v>
      </c>
      <c r="I17" s="13" t="s">
        <v>450</v>
      </c>
      <c r="J17" s="24" t="s">
        <v>312</v>
      </c>
      <c r="K17" s="21">
        <v>45329</v>
      </c>
      <c r="L17" s="21">
        <v>45531</v>
      </c>
      <c r="M17" s="21">
        <v>45540</v>
      </c>
      <c r="N17" s="24" t="s">
        <v>526</v>
      </c>
      <c r="O17" s="21">
        <v>45539</v>
      </c>
      <c r="P17" s="21">
        <v>45537</v>
      </c>
      <c r="Q17" s="17">
        <v>2767.59</v>
      </c>
      <c r="R17" s="57">
        <v>2767.59</v>
      </c>
      <c r="S17" s="32" t="s">
        <v>444</v>
      </c>
    </row>
    <row r="18" spans="2:19" x14ac:dyDescent="0.25">
      <c r="B18" s="12">
        <v>2024</v>
      </c>
      <c r="C18" s="13" t="s">
        <v>18</v>
      </c>
      <c r="D18" s="13">
        <v>1520001</v>
      </c>
      <c r="E18" s="27" t="s">
        <v>19</v>
      </c>
      <c r="F18" s="13">
        <v>10</v>
      </c>
      <c r="G18" s="13" t="s">
        <v>448</v>
      </c>
      <c r="H18" s="13" t="s">
        <v>21</v>
      </c>
      <c r="I18" s="13" t="s">
        <v>450</v>
      </c>
      <c r="J18" s="24" t="s">
        <v>312</v>
      </c>
      <c r="K18" s="21">
        <v>45329</v>
      </c>
      <c r="L18" s="21">
        <v>45531</v>
      </c>
      <c r="M18" s="21">
        <v>45540</v>
      </c>
      <c r="N18" s="24" t="s">
        <v>527</v>
      </c>
      <c r="O18" s="21">
        <v>45539</v>
      </c>
      <c r="P18" s="21">
        <v>45537</v>
      </c>
      <c r="Q18" s="17">
        <v>2191.75</v>
      </c>
      <c r="R18" s="57">
        <v>1998.96</v>
      </c>
      <c r="S18" s="32" t="s">
        <v>444</v>
      </c>
    </row>
    <row r="19" spans="2:19" x14ac:dyDescent="0.25">
      <c r="B19" s="12">
        <v>2024</v>
      </c>
      <c r="C19" s="13" t="s">
        <v>18</v>
      </c>
      <c r="D19" s="13">
        <v>1520001</v>
      </c>
      <c r="E19" s="27" t="s">
        <v>122</v>
      </c>
      <c r="F19" s="13">
        <v>10</v>
      </c>
      <c r="G19" s="13" t="s">
        <v>448</v>
      </c>
      <c r="H19" s="13" t="s">
        <v>471</v>
      </c>
      <c r="I19" s="13" t="s">
        <v>450</v>
      </c>
      <c r="J19" s="24" t="s">
        <v>288</v>
      </c>
      <c r="K19" s="21">
        <v>45329</v>
      </c>
      <c r="L19" s="21">
        <v>45531</v>
      </c>
      <c r="M19" s="21">
        <v>45540</v>
      </c>
      <c r="N19" s="24" t="s">
        <v>528</v>
      </c>
      <c r="O19" s="21">
        <v>45539</v>
      </c>
      <c r="P19" s="21">
        <v>45537</v>
      </c>
      <c r="Q19" s="17">
        <v>5972.25</v>
      </c>
      <c r="R19" s="57">
        <v>5972.25</v>
      </c>
      <c r="S19" s="32" t="s">
        <v>444</v>
      </c>
    </row>
    <row r="20" spans="2:19" x14ac:dyDescent="0.25">
      <c r="B20" s="12">
        <v>2024</v>
      </c>
      <c r="C20" s="13" t="s">
        <v>18</v>
      </c>
      <c r="D20" s="13">
        <v>1520001</v>
      </c>
      <c r="E20" s="27" t="s">
        <v>122</v>
      </c>
      <c r="F20" s="13">
        <v>10</v>
      </c>
      <c r="G20" s="13" t="s">
        <v>448</v>
      </c>
      <c r="H20" s="13" t="s">
        <v>21</v>
      </c>
      <c r="I20" s="13" t="s">
        <v>450</v>
      </c>
      <c r="J20" s="24" t="s">
        <v>159</v>
      </c>
      <c r="K20" s="21">
        <v>45329</v>
      </c>
      <c r="L20" s="21">
        <v>45531</v>
      </c>
      <c r="M20" s="21">
        <v>45540</v>
      </c>
      <c r="N20" s="24" t="s">
        <v>529</v>
      </c>
      <c r="O20" s="21">
        <v>45539</v>
      </c>
      <c r="P20" s="21">
        <v>45537</v>
      </c>
      <c r="Q20" s="17">
        <v>2041.67</v>
      </c>
      <c r="R20" s="57">
        <v>2041.67</v>
      </c>
      <c r="S20" s="32" t="s">
        <v>444</v>
      </c>
    </row>
    <row r="21" spans="2:19" x14ac:dyDescent="0.25">
      <c r="B21" s="12">
        <v>2024</v>
      </c>
      <c r="C21" s="13" t="s">
        <v>18</v>
      </c>
      <c r="D21" s="13">
        <v>1520001</v>
      </c>
      <c r="E21" s="27" t="s">
        <v>122</v>
      </c>
      <c r="F21" s="13">
        <v>10</v>
      </c>
      <c r="G21" s="13" t="s">
        <v>448</v>
      </c>
      <c r="H21" s="13" t="s">
        <v>21</v>
      </c>
      <c r="I21" s="13" t="s">
        <v>450</v>
      </c>
      <c r="J21" s="24" t="s">
        <v>159</v>
      </c>
      <c r="K21" s="21">
        <v>45329</v>
      </c>
      <c r="L21" s="21">
        <v>45531</v>
      </c>
      <c r="M21" s="21">
        <v>45540</v>
      </c>
      <c r="N21" s="24" t="s">
        <v>530</v>
      </c>
      <c r="O21" s="21">
        <v>45539</v>
      </c>
      <c r="P21" s="21">
        <v>45537</v>
      </c>
      <c r="Q21" s="17">
        <v>456.54</v>
      </c>
      <c r="R21" s="57">
        <v>456.54</v>
      </c>
      <c r="S21" s="32" t="s">
        <v>444</v>
      </c>
    </row>
    <row r="22" spans="2:19" x14ac:dyDescent="0.25">
      <c r="B22" s="12">
        <v>2024</v>
      </c>
      <c r="C22" s="13" t="s">
        <v>18</v>
      </c>
      <c r="D22" s="13">
        <v>1520001</v>
      </c>
      <c r="E22" s="27" t="s">
        <v>295</v>
      </c>
      <c r="F22" s="13">
        <v>10</v>
      </c>
      <c r="G22" s="13" t="s">
        <v>448</v>
      </c>
      <c r="H22" s="13" t="s">
        <v>471</v>
      </c>
      <c r="I22" s="13" t="s">
        <v>450</v>
      </c>
      <c r="J22" s="50" t="s">
        <v>243</v>
      </c>
      <c r="K22" s="51">
        <v>45329</v>
      </c>
      <c r="L22" s="51">
        <v>45531</v>
      </c>
      <c r="M22" s="51">
        <v>45540</v>
      </c>
      <c r="N22" s="50" t="s">
        <v>531</v>
      </c>
      <c r="O22" s="51">
        <v>45539</v>
      </c>
      <c r="P22" s="51">
        <v>45537</v>
      </c>
      <c r="Q22" s="61">
        <v>5971.83</v>
      </c>
      <c r="R22" s="57">
        <v>5971.83</v>
      </c>
      <c r="S22" s="32" t="s">
        <v>444</v>
      </c>
    </row>
    <row r="23" spans="2:19" x14ac:dyDescent="0.25">
      <c r="B23" s="12">
        <v>2024</v>
      </c>
      <c r="C23" s="13" t="s">
        <v>18</v>
      </c>
      <c r="D23" s="13">
        <v>1520001</v>
      </c>
      <c r="E23" s="27" t="s">
        <v>295</v>
      </c>
      <c r="F23" s="13">
        <v>10</v>
      </c>
      <c r="G23" s="13" t="s">
        <v>448</v>
      </c>
      <c r="H23" s="13" t="s">
        <v>21</v>
      </c>
      <c r="I23" s="13" t="s">
        <v>450</v>
      </c>
      <c r="J23" s="50" t="s">
        <v>348</v>
      </c>
      <c r="K23" s="51">
        <v>45329</v>
      </c>
      <c r="L23" s="51">
        <v>45531</v>
      </c>
      <c r="M23" s="51">
        <v>45540</v>
      </c>
      <c r="N23" s="50" t="s">
        <v>532</v>
      </c>
      <c r="O23" s="51">
        <v>45539</v>
      </c>
      <c r="P23" s="51">
        <v>45537</v>
      </c>
      <c r="Q23" s="61">
        <v>456.06</v>
      </c>
      <c r="R23" s="57">
        <v>456.06</v>
      </c>
      <c r="S23" s="32" t="s">
        <v>444</v>
      </c>
    </row>
    <row r="24" spans="2:19" x14ac:dyDescent="0.25">
      <c r="B24" s="12">
        <v>2024</v>
      </c>
      <c r="C24" s="13" t="s">
        <v>18</v>
      </c>
      <c r="D24" s="13">
        <v>1520001</v>
      </c>
      <c r="E24" s="27" t="s">
        <v>120</v>
      </c>
      <c r="F24" s="13">
        <v>10</v>
      </c>
      <c r="G24" s="13" t="s">
        <v>448</v>
      </c>
      <c r="H24" s="13" t="s">
        <v>471</v>
      </c>
      <c r="I24" s="13" t="s">
        <v>450</v>
      </c>
      <c r="J24" s="50" t="s">
        <v>162</v>
      </c>
      <c r="K24" s="51">
        <v>45329</v>
      </c>
      <c r="L24" s="51">
        <v>45531</v>
      </c>
      <c r="M24" s="51">
        <v>45540</v>
      </c>
      <c r="N24" s="50" t="s">
        <v>533</v>
      </c>
      <c r="O24" s="51">
        <v>45539</v>
      </c>
      <c r="P24" s="51">
        <v>45537</v>
      </c>
      <c r="Q24" s="61">
        <v>11864.46</v>
      </c>
      <c r="R24" s="56">
        <v>11864.46</v>
      </c>
      <c r="S24" s="32" t="s">
        <v>444</v>
      </c>
    </row>
    <row r="25" spans="2:19" x14ac:dyDescent="0.25">
      <c r="B25" s="12">
        <v>2024</v>
      </c>
      <c r="C25" s="29" t="s">
        <v>18</v>
      </c>
      <c r="D25" s="29">
        <v>1520001</v>
      </c>
      <c r="E25" s="27" t="s">
        <v>120</v>
      </c>
      <c r="F25" s="13">
        <v>10</v>
      </c>
      <c r="G25" s="13" t="s">
        <v>448</v>
      </c>
      <c r="H25" s="62" t="s">
        <v>21</v>
      </c>
      <c r="I25" s="13" t="s">
        <v>450</v>
      </c>
      <c r="J25" s="50" t="s">
        <v>255</v>
      </c>
      <c r="K25" s="51">
        <v>45329</v>
      </c>
      <c r="L25" s="51">
        <v>45531</v>
      </c>
      <c r="M25" s="51">
        <v>45540</v>
      </c>
      <c r="N25" s="50" t="s">
        <v>534</v>
      </c>
      <c r="O25" s="51">
        <v>45539</v>
      </c>
      <c r="P25" s="51">
        <v>45537</v>
      </c>
      <c r="Q25" s="61">
        <v>907.4</v>
      </c>
      <c r="R25" s="56">
        <v>907.4</v>
      </c>
      <c r="S25" s="32" t="s">
        <v>444</v>
      </c>
    </row>
    <row r="26" spans="2:19" x14ac:dyDescent="0.25">
      <c r="B26" s="12">
        <v>2024</v>
      </c>
      <c r="C26" s="29" t="s">
        <v>18</v>
      </c>
      <c r="D26" s="29">
        <v>1520001</v>
      </c>
      <c r="E26" s="27" t="s">
        <v>120</v>
      </c>
      <c r="F26" s="13">
        <v>10</v>
      </c>
      <c r="G26" s="13" t="s">
        <v>448</v>
      </c>
      <c r="H26" s="62" t="s">
        <v>21</v>
      </c>
      <c r="I26" s="13" t="s">
        <v>450</v>
      </c>
      <c r="J26" s="50" t="s">
        <v>255</v>
      </c>
      <c r="K26" s="51">
        <v>45329</v>
      </c>
      <c r="L26" s="51">
        <v>45531</v>
      </c>
      <c r="M26" s="51">
        <v>45540</v>
      </c>
      <c r="N26" s="50" t="s">
        <v>535</v>
      </c>
      <c r="O26" s="51">
        <v>45539</v>
      </c>
      <c r="P26" s="51">
        <v>45537</v>
      </c>
      <c r="Q26" s="61">
        <v>912.12</v>
      </c>
      <c r="R26" s="56">
        <v>912.12</v>
      </c>
      <c r="S26" s="32" t="s">
        <v>444</v>
      </c>
    </row>
    <row r="27" spans="2:19" x14ac:dyDescent="0.25">
      <c r="B27" s="12">
        <v>2024</v>
      </c>
      <c r="C27" s="29" t="s">
        <v>18</v>
      </c>
      <c r="D27" s="29">
        <v>1520001</v>
      </c>
      <c r="E27" s="27" t="s">
        <v>136</v>
      </c>
      <c r="F27" s="13">
        <v>10</v>
      </c>
      <c r="G27" s="13" t="s">
        <v>437</v>
      </c>
      <c r="H27" s="29" t="s">
        <v>438</v>
      </c>
      <c r="I27" s="29" t="s">
        <v>439</v>
      </c>
      <c r="J27" s="50" t="s">
        <v>153</v>
      </c>
      <c r="K27" s="51">
        <v>45322</v>
      </c>
      <c r="L27" s="51">
        <v>45546</v>
      </c>
      <c r="M27" s="51">
        <v>45556</v>
      </c>
      <c r="N27" s="50" t="s">
        <v>536</v>
      </c>
      <c r="O27" s="51">
        <v>45555</v>
      </c>
      <c r="P27" s="51">
        <v>45551</v>
      </c>
      <c r="Q27" s="61">
        <v>320</v>
      </c>
      <c r="R27" s="56">
        <v>296.64</v>
      </c>
      <c r="S27" s="32" t="s">
        <v>444</v>
      </c>
    </row>
    <row r="28" spans="2:19" x14ac:dyDescent="0.25">
      <c r="B28" s="12">
        <v>2024</v>
      </c>
      <c r="C28" s="29" t="s">
        <v>18</v>
      </c>
      <c r="D28" s="29">
        <v>1520001</v>
      </c>
      <c r="E28" s="27" t="s">
        <v>136</v>
      </c>
      <c r="F28" s="13">
        <v>10</v>
      </c>
      <c r="G28" s="13" t="s">
        <v>437</v>
      </c>
      <c r="H28" s="29" t="s">
        <v>438</v>
      </c>
      <c r="I28" s="29" t="s">
        <v>439</v>
      </c>
      <c r="J28" s="50" t="s">
        <v>153</v>
      </c>
      <c r="K28" s="51">
        <v>45322</v>
      </c>
      <c r="L28" s="51">
        <v>45546</v>
      </c>
      <c r="M28" s="51">
        <v>45556</v>
      </c>
      <c r="N28" s="50" t="s">
        <v>537</v>
      </c>
      <c r="O28" s="51">
        <v>45555</v>
      </c>
      <c r="P28" s="51">
        <v>45551</v>
      </c>
      <c r="Q28" s="61">
        <v>3397</v>
      </c>
      <c r="R28" s="56">
        <v>3149.01</v>
      </c>
      <c r="S28" s="32" t="s">
        <v>444</v>
      </c>
    </row>
    <row r="29" spans="2:19" x14ac:dyDescent="0.25">
      <c r="B29" s="12">
        <v>2024</v>
      </c>
      <c r="C29" s="29" t="s">
        <v>18</v>
      </c>
      <c r="D29" s="29">
        <v>1520001</v>
      </c>
      <c r="E29" s="30" t="s">
        <v>121</v>
      </c>
      <c r="F29" s="29">
        <v>10</v>
      </c>
      <c r="G29" s="13" t="s">
        <v>437</v>
      </c>
      <c r="H29" s="29" t="s">
        <v>438</v>
      </c>
      <c r="I29" s="29" t="s">
        <v>439</v>
      </c>
      <c r="J29" s="50" t="s">
        <v>42</v>
      </c>
      <c r="K29" s="51">
        <v>45322</v>
      </c>
      <c r="L29" s="51">
        <v>45526</v>
      </c>
      <c r="M29" s="51">
        <v>45537</v>
      </c>
      <c r="N29" s="50" t="s">
        <v>538</v>
      </c>
      <c r="O29" s="51">
        <v>45537</v>
      </c>
      <c r="P29" s="51">
        <v>45531</v>
      </c>
      <c r="Q29" s="61">
        <v>11910.82</v>
      </c>
      <c r="R29" s="56">
        <v>11041.33</v>
      </c>
      <c r="S29" s="32"/>
    </row>
    <row r="30" spans="2:19" x14ac:dyDescent="0.25">
      <c r="B30" s="12">
        <v>2024</v>
      </c>
      <c r="C30" s="29" t="s">
        <v>18</v>
      </c>
      <c r="D30" s="29">
        <v>1520001</v>
      </c>
      <c r="E30" s="30" t="s">
        <v>121</v>
      </c>
      <c r="F30" s="29">
        <v>10</v>
      </c>
      <c r="G30" s="13" t="s">
        <v>437</v>
      </c>
      <c r="H30" s="29" t="s">
        <v>438</v>
      </c>
      <c r="I30" s="29" t="s">
        <v>439</v>
      </c>
      <c r="J30" s="50" t="s">
        <v>42</v>
      </c>
      <c r="K30" s="51">
        <v>45322</v>
      </c>
      <c r="L30" s="51">
        <v>45531</v>
      </c>
      <c r="M30" s="51">
        <v>45542</v>
      </c>
      <c r="N30" s="50" t="s">
        <v>539</v>
      </c>
      <c r="O30" s="51">
        <v>45544</v>
      </c>
      <c r="P30" s="51">
        <v>45531</v>
      </c>
      <c r="Q30" s="61">
        <v>9402.73</v>
      </c>
      <c r="R30" s="56">
        <v>8716.33</v>
      </c>
      <c r="S30" s="32" t="s">
        <v>444</v>
      </c>
    </row>
    <row r="31" spans="2:19" x14ac:dyDescent="0.25">
      <c r="B31" s="12">
        <v>2024</v>
      </c>
      <c r="C31" s="29" t="s">
        <v>18</v>
      </c>
      <c r="D31" s="29">
        <v>1520001</v>
      </c>
      <c r="E31" s="30" t="s">
        <v>121</v>
      </c>
      <c r="F31" s="29">
        <v>10</v>
      </c>
      <c r="G31" s="13" t="s">
        <v>437</v>
      </c>
      <c r="H31" s="29" t="s">
        <v>438</v>
      </c>
      <c r="I31" s="29" t="s">
        <v>439</v>
      </c>
      <c r="J31" s="50" t="s">
        <v>42</v>
      </c>
      <c r="K31" s="51">
        <v>45322</v>
      </c>
      <c r="L31" s="51">
        <v>45546</v>
      </c>
      <c r="M31" s="51">
        <v>45556</v>
      </c>
      <c r="N31" s="50" t="s">
        <v>540</v>
      </c>
      <c r="O31" s="51">
        <v>45555</v>
      </c>
      <c r="P31" s="51">
        <v>45551</v>
      </c>
      <c r="Q31" s="61">
        <v>21698.61</v>
      </c>
      <c r="R31" s="56">
        <v>20114.61</v>
      </c>
      <c r="S31" s="32" t="s">
        <v>444</v>
      </c>
    </row>
    <row r="32" spans="2:19" x14ac:dyDescent="0.25">
      <c r="B32" s="12">
        <v>2024</v>
      </c>
      <c r="C32" s="29" t="s">
        <v>18</v>
      </c>
      <c r="D32" s="29">
        <v>1520001</v>
      </c>
      <c r="E32" s="30" t="s">
        <v>192</v>
      </c>
      <c r="F32" s="29">
        <v>10</v>
      </c>
      <c r="G32" s="29" t="s">
        <v>437</v>
      </c>
      <c r="H32" s="29" t="s">
        <v>438</v>
      </c>
      <c r="I32" s="29" t="s">
        <v>439</v>
      </c>
      <c r="J32" s="50" t="s">
        <v>191</v>
      </c>
      <c r="K32" s="51">
        <v>45331</v>
      </c>
      <c r="L32" s="51">
        <v>45524</v>
      </c>
      <c r="M32" s="51">
        <v>45534</v>
      </c>
      <c r="N32" s="50" t="s">
        <v>541</v>
      </c>
      <c r="O32" s="51">
        <v>45537</v>
      </c>
      <c r="P32" s="51">
        <v>45531</v>
      </c>
      <c r="Q32" s="61">
        <v>2328</v>
      </c>
      <c r="R32" s="56">
        <v>2328</v>
      </c>
      <c r="S32" s="32" t="s">
        <v>444</v>
      </c>
    </row>
    <row r="33" spans="2:19" x14ac:dyDescent="0.25">
      <c r="B33" s="12">
        <v>2024</v>
      </c>
      <c r="C33" s="29" t="s">
        <v>18</v>
      </c>
      <c r="D33" s="29">
        <v>1520001</v>
      </c>
      <c r="E33" s="30" t="s">
        <v>122</v>
      </c>
      <c r="F33" s="29">
        <v>10</v>
      </c>
      <c r="G33" s="29" t="s">
        <v>437</v>
      </c>
      <c r="H33" s="29" t="s">
        <v>438</v>
      </c>
      <c r="I33" s="29" t="s">
        <v>439</v>
      </c>
      <c r="J33" s="50" t="s">
        <v>54</v>
      </c>
      <c r="K33" s="51">
        <v>45321</v>
      </c>
      <c r="L33" s="51">
        <v>45524</v>
      </c>
      <c r="M33" s="51">
        <v>45534</v>
      </c>
      <c r="N33" s="50" t="s">
        <v>542</v>
      </c>
      <c r="O33" s="51">
        <v>45537</v>
      </c>
      <c r="P33" s="51">
        <v>45531</v>
      </c>
      <c r="Q33" s="61">
        <v>5600</v>
      </c>
      <c r="R33" s="56">
        <v>4820.9399999999996</v>
      </c>
      <c r="S33" s="32" t="s">
        <v>444</v>
      </c>
    </row>
    <row r="34" spans="2:19" x14ac:dyDescent="0.25">
      <c r="B34" s="12">
        <v>2024</v>
      </c>
      <c r="C34" s="29" t="s">
        <v>18</v>
      </c>
      <c r="D34" s="29">
        <v>1520001</v>
      </c>
      <c r="E34" s="30" t="s">
        <v>121</v>
      </c>
      <c r="F34" s="29">
        <v>10</v>
      </c>
      <c r="G34" s="29" t="s">
        <v>437</v>
      </c>
      <c r="H34" s="29" t="s">
        <v>438</v>
      </c>
      <c r="I34" s="29" t="s">
        <v>439</v>
      </c>
      <c r="J34" s="50" t="s">
        <v>212</v>
      </c>
      <c r="K34" s="51">
        <v>45321</v>
      </c>
      <c r="L34" s="51">
        <v>45526</v>
      </c>
      <c r="M34" s="51">
        <v>45537</v>
      </c>
      <c r="N34" s="50" t="s">
        <v>543</v>
      </c>
      <c r="O34" s="51">
        <v>45537</v>
      </c>
      <c r="P34" s="51">
        <v>45531</v>
      </c>
      <c r="Q34" s="61">
        <v>776</v>
      </c>
      <c r="R34" s="56">
        <v>776</v>
      </c>
      <c r="S34" s="32"/>
    </row>
    <row r="35" spans="2:19" x14ac:dyDescent="0.25">
      <c r="B35" s="12">
        <v>2024</v>
      </c>
      <c r="C35" s="29" t="s">
        <v>18</v>
      </c>
      <c r="D35" s="29">
        <v>1520001</v>
      </c>
      <c r="E35" s="30" t="s">
        <v>123</v>
      </c>
      <c r="F35" s="29">
        <v>10</v>
      </c>
      <c r="G35" s="29" t="s">
        <v>437</v>
      </c>
      <c r="H35" s="29" t="s">
        <v>438</v>
      </c>
      <c r="I35" s="29" t="s">
        <v>439</v>
      </c>
      <c r="J35" s="50" t="s">
        <v>226</v>
      </c>
      <c r="K35" s="51">
        <v>45321</v>
      </c>
      <c r="L35" s="51">
        <v>45561</v>
      </c>
      <c r="M35" s="51">
        <v>45571</v>
      </c>
      <c r="N35" s="50" t="s">
        <v>544</v>
      </c>
      <c r="O35" s="51">
        <v>45563.32</v>
      </c>
      <c r="P35" s="51">
        <v>45566</v>
      </c>
      <c r="Q35" s="61">
        <v>637.32000000000005</v>
      </c>
      <c r="R35" s="56">
        <v>637.32000000000005</v>
      </c>
      <c r="S35" s="32" t="s">
        <v>444</v>
      </c>
    </row>
    <row r="36" spans="2:19" x14ac:dyDescent="0.25">
      <c r="B36" s="12">
        <v>2024</v>
      </c>
      <c r="C36" s="29" t="s">
        <v>18</v>
      </c>
      <c r="D36" s="29">
        <v>1520001</v>
      </c>
      <c r="E36" s="30" t="s">
        <v>136</v>
      </c>
      <c r="F36" s="29">
        <v>10</v>
      </c>
      <c r="G36" s="29" t="s">
        <v>437</v>
      </c>
      <c r="H36" s="29" t="s">
        <v>438</v>
      </c>
      <c r="I36" s="29" t="s">
        <v>439</v>
      </c>
      <c r="J36" s="50" t="s">
        <v>240</v>
      </c>
      <c r="K36" s="51">
        <v>45322</v>
      </c>
      <c r="L36" s="51">
        <v>45525</v>
      </c>
      <c r="M36" s="51">
        <v>45535</v>
      </c>
      <c r="N36" s="50" t="s">
        <v>545</v>
      </c>
      <c r="O36" s="51">
        <v>45537</v>
      </c>
      <c r="P36" s="51">
        <v>45531</v>
      </c>
      <c r="Q36" s="61">
        <v>1225</v>
      </c>
      <c r="R36" s="56">
        <v>1135.57</v>
      </c>
      <c r="S36" s="32" t="s">
        <v>444</v>
      </c>
    </row>
    <row r="37" spans="2:19" x14ac:dyDescent="0.25">
      <c r="B37" s="12">
        <v>2024</v>
      </c>
      <c r="C37" s="35" t="s">
        <v>18</v>
      </c>
      <c r="D37" s="35">
        <v>1520001</v>
      </c>
      <c r="E37" s="30" t="s">
        <v>136</v>
      </c>
      <c r="F37" s="35">
        <v>10</v>
      </c>
      <c r="G37" s="29" t="s">
        <v>437</v>
      </c>
      <c r="H37" s="29" t="s">
        <v>438</v>
      </c>
      <c r="I37" s="29" t="s">
        <v>439</v>
      </c>
      <c r="J37" s="63" t="s">
        <v>240</v>
      </c>
      <c r="K37" s="64">
        <v>45322</v>
      </c>
      <c r="L37" s="64">
        <v>45546</v>
      </c>
      <c r="M37" s="64">
        <v>45556</v>
      </c>
      <c r="N37" s="63" t="s">
        <v>546</v>
      </c>
      <c r="O37" s="64">
        <v>45555</v>
      </c>
      <c r="P37" s="64">
        <v>45551</v>
      </c>
      <c r="Q37" s="65">
        <v>1225</v>
      </c>
      <c r="R37" s="56">
        <v>1135.57</v>
      </c>
      <c r="S37" s="32" t="s">
        <v>444</v>
      </c>
    </row>
    <row r="38" spans="2:19" x14ac:dyDescent="0.25">
      <c r="B38" s="12">
        <v>2024</v>
      </c>
      <c r="C38" s="29" t="s">
        <v>18</v>
      </c>
      <c r="D38" s="29">
        <v>1520001</v>
      </c>
      <c r="E38" s="30" t="s">
        <v>123</v>
      </c>
      <c r="F38" s="29">
        <v>10</v>
      </c>
      <c r="G38" s="29" t="s">
        <v>437</v>
      </c>
      <c r="H38" s="29" t="s">
        <v>438</v>
      </c>
      <c r="I38" s="29" t="s">
        <v>439</v>
      </c>
      <c r="J38" s="50" t="s">
        <v>440</v>
      </c>
      <c r="K38" s="51">
        <v>45322</v>
      </c>
      <c r="L38" s="32">
        <v>45546</v>
      </c>
      <c r="M38" s="32">
        <f>Tabela8234[[#This Row],[Coluna1]]+10</f>
        <v>45556</v>
      </c>
      <c r="N38" s="31" t="s">
        <v>547</v>
      </c>
      <c r="O38" s="32">
        <v>45555</v>
      </c>
      <c r="P38" s="32">
        <v>45551</v>
      </c>
      <c r="Q38" s="33">
        <v>1012.4</v>
      </c>
      <c r="R38" s="57">
        <v>1135.57</v>
      </c>
      <c r="S38" s="32" t="s">
        <v>444</v>
      </c>
    </row>
    <row r="39" spans="2:19" x14ac:dyDescent="0.25">
      <c r="B39" s="12">
        <v>2024</v>
      </c>
      <c r="C39" s="29" t="s">
        <v>18</v>
      </c>
      <c r="D39" s="29">
        <v>1520001</v>
      </c>
      <c r="E39" s="30" t="s">
        <v>123</v>
      </c>
      <c r="F39" s="35">
        <v>10</v>
      </c>
      <c r="G39" s="29" t="s">
        <v>437</v>
      </c>
      <c r="H39" s="29" t="s">
        <v>438</v>
      </c>
      <c r="I39" s="29" t="s">
        <v>439</v>
      </c>
      <c r="J39" s="63" t="s">
        <v>440</v>
      </c>
      <c r="K39" s="64">
        <v>45322</v>
      </c>
      <c r="L39" s="32">
        <v>45546</v>
      </c>
      <c r="M39" s="32">
        <f>Tabela8234[[#This Row],[Coluna1]]+10</f>
        <v>45556</v>
      </c>
      <c r="N39" s="31" t="s">
        <v>548</v>
      </c>
      <c r="O39" s="32">
        <v>45555</v>
      </c>
      <c r="P39" s="32">
        <v>45551</v>
      </c>
      <c r="Q39" s="33">
        <v>4049.6</v>
      </c>
      <c r="R39" s="57">
        <v>3753.98</v>
      </c>
      <c r="S39" s="32" t="s">
        <v>444</v>
      </c>
    </row>
    <row r="40" spans="2:19" x14ac:dyDescent="0.25">
      <c r="B40" s="12">
        <v>2024</v>
      </c>
      <c r="C40" s="29" t="s">
        <v>18</v>
      </c>
      <c r="D40" s="29">
        <v>1520001</v>
      </c>
      <c r="E40" s="30" t="s">
        <v>123</v>
      </c>
      <c r="F40" s="29">
        <v>10</v>
      </c>
      <c r="G40" s="29" t="s">
        <v>437</v>
      </c>
      <c r="H40" s="29" t="s">
        <v>457</v>
      </c>
      <c r="I40" s="29" t="s">
        <v>439</v>
      </c>
      <c r="J40" s="31" t="s">
        <v>265</v>
      </c>
      <c r="K40" s="51">
        <v>45322</v>
      </c>
      <c r="L40" s="32">
        <v>45525</v>
      </c>
      <c r="M40" s="32">
        <f>Tabela8234[[#This Row],[Coluna1]]+10</f>
        <v>45535</v>
      </c>
      <c r="N40" s="31" t="s">
        <v>549</v>
      </c>
      <c r="O40" s="32">
        <v>45537</v>
      </c>
      <c r="P40" s="32">
        <v>45531</v>
      </c>
      <c r="Q40" s="33">
        <v>18169.62</v>
      </c>
      <c r="R40" s="57">
        <v>16843.240000000002</v>
      </c>
      <c r="S40" s="32" t="s">
        <v>444</v>
      </c>
    </row>
    <row r="41" spans="2:19" x14ac:dyDescent="0.25">
      <c r="B41" s="12">
        <v>2024</v>
      </c>
      <c r="C41" s="29" t="s">
        <v>18</v>
      </c>
      <c r="D41" s="29">
        <v>1520001</v>
      </c>
      <c r="E41" s="30" t="s">
        <v>123</v>
      </c>
      <c r="F41" s="29">
        <v>10</v>
      </c>
      <c r="G41" s="29" t="s">
        <v>437</v>
      </c>
      <c r="H41" s="29" t="s">
        <v>457</v>
      </c>
      <c r="I41" s="29" t="s">
        <v>439</v>
      </c>
      <c r="J41" s="31" t="s">
        <v>265</v>
      </c>
      <c r="K41" s="64">
        <v>45322</v>
      </c>
      <c r="L41" s="32">
        <v>45546</v>
      </c>
      <c r="M41" s="32">
        <f>Tabela8234[[#This Row],[Coluna1]]+10</f>
        <v>45556</v>
      </c>
      <c r="N41" s="31" t="s">
        <v>550</v>
      </c>
      <c r="O41" s="32">
        <v>45555</v>
      </c>
      <c r="P41" s="32">
        <v>45551</v>
      </c>
      <c r="Q41" s="33">
        <v>18169.62</v>
      </c>
      <c r="R41" s="57">
        <v>16843.240000000002</v>
      </c>
      <c r="S41" s="32" t="s">
        <v>444</v>
      </c>
    </row>
    <row r="42" spans="2:19" x14ac:dyDescent="0.25">
      <c r="B42" s="34">
        <v>2024</v>
      </c>
      <c r="C42" s="35" t="s">
        <v>18</v>
      </c>
      <c r="D42" s="35">
        <v>1520001</v>
      </c>
      <c r="E42" s="44" t="s">
        <v>123</v>
      </c>
      <c r="F42" s="35">
        <v>10</v>
      </c>
      <c r="G42" s="35" t="s">
        <v>452</v>
      </c>
      <c r="H42" s="35" t="s">
        <v>500</v>
      </c>
      <c r="I42" s="35" t="s">
        <v>458</v>
      </c>
      <c r="J42" s="36" t="s">
        <v>53</v>
      </c>
      <c r="K42" s="37">
        <v>45321</v>
      </c>
      <c r="L42" s="32">
        <v>45539</v>
      </c>
      <c r="M42" s="32">
        <v>45558</v>
      </c>
      <c r="N42" s="31" t="s">
        <v>551</v>
      </c>
      <c r="O42" s="32">
        <v>45555</v>
      </c>
      <c r="P42" s="32">
        <v>45544</v>
      </c>
      <c r="Q42" s="33">
        <v>888.7</v>
      </c>
      <c r="R42" s="54">
        <v>846.04</v>
      </c>
      <c r="S42" s="32" t="s">
        <v>444</v>
      </c>
    </row>
    <row r="43" spans="2:19" x14ac:dyDescent="0.25">
      <c r="B43" s="34">
        <v>2024</v>
      </c>
      <c r="C43" s="35" t="s">
        <v>18</v>
      </c>
      <c r="D43" s="35">
        <v>1520001</v>
      </c>
      <c r="E43" s="44" t="s">
        <v>123</v>
      </c>
      <c r="F43" s="35">
        <v>9</v>
      </c>
      <c r="G43" s="35" t="s">
        <v>452</v>
      </c>
      <c r="H43" s="35" t="s">
        <v>500</v>
      </c>
      <c r="I43" s="29" t="s">
        <v>458</v>
      </c>
      <c r="J43" s="31" t="s">
        <v>308</v>
      </c>
      <c r="K43" s="32">
        <v>45387</v>
      </c>
      <c r="L43" s="32">
        <v>45552</v>
      </c>
      <c r="M43" s="32">
        <v>45563</v>
      </c>
      <c r="N43" s="31" t="s">
        <v>552</v>
      </c>
      <c r="O43" s="32">
        <v>45561</v>
      </c>
      <c r="P43" s="32">
        <v>45558</v>
      </c>
      <c r="Q43" s="33">
        <v>14408.91</v>
      </c>
      <c r="R43" s="54">
        <v>13724.02</v>
      </c>
      <c r="S43" s="32" t="s">
        <v>444</v>
      </c>
    </row>
    <row r="44" spans="2:19" x14ac:dyDescent="0.25">
      <c r="B44" s="34">
        <v>2024</v>
      </c>
      <c r="C44" s="35" t="s">
        <v>18</v>
      </c>
      <c r="D44" s="35">
        <v>1520001</v>
      </c>
      <c r="E44" s="44" t="s">
        <v>120</v>
      </c>
      <c r="F44" s="35">
        <v>10</v>
      </c>
      <c r="G44" s="35" t="s">
        <v>445</v>
      </c>
      <c r="H44" s="35" t="s">
        <v>446</v>
      </c>
      <c r="I44" s="29" t="s">
        <v>447</v>
      </c>
      <c r="J44" s="31" t="s">
        <v>97</v>
      </c>
      <c r="K44" s="32">
        <v>45324</v>
      </c>
      <c r="L44" s="32">
        <v>45533</v>
      </c>
      <c r="M44" s="32">
        <f>Tabela8234[[#This Row],[Coluna1]]+30</f>
        <v>45563</v>
      </c>
      <c r="N44" s="31" t="s">
        <v>553</v>
      </c>
      <c r="O44" s="32">
        <v>45555</v>
      </c>
      <c r="P44" s="32">
        <v>45544</v>
      </c>
      <c r="Q44" s="33">
        <v>3423.76</v>
      </c>
      <c r="R44" s="54">
        <v>3342.82</v>
      </c>
      <c r="S44" s="32" t="s">
        <v>444</v>
      </c>
    </row>
    <row r="45" spans="2:19" x14ac:dyDescent="0.25">
      <c r="B45" s="34">
        <v>2024</v>
      </c>
      <c r="C45" s="35" t="s">
        <v>18</v>
      </c>
      <c r="D45" s="35">
        <v>1520001</v>
      </c>
      <c r="E45" s="44" t="s">
        <v>122</v>
      </c>
      <c r="F45" s="35">
        <v>10</v>
      </c>
      <c r="G45" s="35" t="s">
        <v>445</v>
      </c>
      <c r="H45" s="35" t="s">
        <v>446</v>
      </c>
      <c r="I45" s="29" t="s">
        <v>447</v>
      </c>
      <c r="J45" s="31" t="s">
        <v>106</v>
      </c>
      <c r="K45" s="32">
        <v>45324</v>
      </c>
      <c r="L45" s="32">
        <v>45534</v>
      </c>
      <c r="M45" s="32">
        <f>Tabela8234[[#This Row],[Coluna1]]+30</f>
        <v>45564</v>
      </c>
      <c r="N45" s="31" t="s">
        <v>554</v>
      </c>
      <c r="O45" s="32">
        <v>45555</v>
      </c>
      <c r="P45" s="32">
        <v>45544</v>
      </c>
      <c r="Q45" s="33">
        <v>1882.36</v>
      </c>
      <c r="R45" s="54">
        <v>1837.8</v>
      </c>
      <c r="S45" s="32" t="s">
        <v>444</v>
      </c>
    </row>
    <row r="46" spans="2:19" x14ac:dyDescent="0.25">
      <c r="B46" s="34">
        <v>2024</v>
      </c>
      <c r="C46" s="35" t="s">
        <v>18</v>
      </c>
      <c r="D46" s="35">
        <v>1520001</v>
      </c>
      <c r="E46" s="44" t="s">
        <v>119</v>
      </c>
      <c r="F46" s="35">
        <v>10</v>
      </c>
      <c r="G46" s="35" t="s">
        <v>445</v>
      </c>
      <c r="H46" s="35" t="s">
        <v>446</v>
      </c>
      <c r="I46" s="29" t="s">
        <v>447</v>
      </c>
      <c r="J46" s="31" t="s">
        <v>110</v>
      </c>
      <c r="K46" s="32">
        <v>45323</v>
      </c>
      <c r="L46" s="32">
        <v>45537</v>
      </c>
      <c r="M46" s="32">
        <f>Tabela8234[[#This Row],[Coluna1]]+30</f>
        <v>45567</v>
      </c>
      <c r="N46" s="31" t="s">
        <v>555</v>
      </c>
      <c r="O46" s="32">
        <v>45565</v>
      </c>
      <c r="P46" s="32">
        <v>45544</v>
      </c>
      <c r="Q46" s="33">
        <v>632.65</v>
      </c>
      <c r="R46" s="54">
        <v>618.08000000000004</v>
      </c>
      <c r="S46" s="32" t="s">
        <v>444</v>
      </c>
    </row>
    <row r="47" spans="2:19" x14ac:dyDescent="0.25">
      <c r="B47" s="34">
        <v>2024</v>
      </c>
      <c r="C47" s="35" t="s">
        <v>18</v>
      </c>
      <c r="D47" s="35">
        <v>1520001</v>
      </c>
      <c r="E47" s="44" t="s">
        <v>119</v>
      </c>
      <c r="F47" s="35">
        <v>10</v>
      </c>
      <c r="G47" s="35" t="s">
        <v>445</v>
      </c>
      <c r="H47" s="35" t="s">
        <v>446</v>
      </c>
      <c r="I47" s="29" t="s">
        <v>447</v>
      </c>
      <c r="J47" s="31" t="s">
        <v>110</v>
      </c>
      <c r="K47" s="32">
        <v>45323</v>
      </c>
      <c r="L47" s="32">
        <v>45537</v>
      </c>
      <c r="M47" s="32">
        <f>Tabela8234[[#This Row],[Coluna1]]+30</f>
        <v>45567</v>
      </c>
      <c r="N47" s="31" t="s">
        <v>556</v>
      </c>
      <c r="O47" s="32">
        <v>45565</v>
      </c>
      <c r="P47" s="32">
        <v>45544</v>
      </c>
      <c r="Q47" s="33">
        <v>2402.3200000000002</v>
      </c>
      <c r="R47" s="54">
        <v>2346.5100000000002</v>
      </c>
      <c r="S47" s="32" t="s">
        <v>444</v>
      </c>
    </row>
    <row r="48" spans="2:19" x14ac:dyDescent="0.25">
      <c r="B48" s="34">
        <v>2024</v>
      </c>
      <c r="C48" s="35" t="s">
        <v>18</v>
      </c>
      <c r="D48" s="35">
        <v>1520001</v>
      </c>
      <c r="E48" s="44" t="s">
        <v>19</v>
      </c>
      <c r="F48" s="35">
        <v>10</v>
      </c>
      <c r="G48" s="35" t="s">
        <v>452</v>
      </c>
      <c r="H48" s="35" t="s">
        <v>455</v>
      </c>
      <c r="I48" s="29" t="s">
        <v>456</v>
      </c>
      <c r="J48" s="31" t="s">
        <v>24</v>
      </c>
      <c r="K48" s="32">
        <v>45321</v>
      </c>
      <c r="L48" s="32">
        <v>45518</v>
      </c>
      <c r="M48" s="32">
        <f>Tabela8234[[#This Row],[Coluna1]]+30</f>
        <v>45548</v>
      </c>
      <c r="N48" s="31" t="s">
        <v>557</v>
      </c>
      <c r="O48" s="32">
        <v>45544</v>
      </c>
      <c r="P48" s="32">
        <v>45531</v>
      </c>
      <c r="Q48" s="33">
        <v>33.49</v>
      </c>
      <c r="R48" s="54">
        <v>30.21</v>
      </c>
      <c r="S48" s="32" t="s">
        <v>444</v>
      </c>
    </row>
  </sheetData>
  <mergeCells count="2">
    <mergeCell ref="E1:F1"/>
    <mergeCell ref="C5:G5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69"/>
  <sheetViews>
    <sheetView workbookViewId="0">
      <selection activeCell="E21" sqref="E21"/>
    </sheetView>
  </sheetViews>
  <sheetFormatPr defaultRowHeight="15" x14ac:dyDescent="0.25"/>
  <cols>
    <col min="1" max="1" width="2.5703125" customWidth="1"/>
    <col min="2" max="2" width="22.42578125" customWidth="1"/>
    <col min="3" max="3" width="39.85546875" customWidth="1"/>
    <col min="4" max="4" width="11.85546875" customWidth="1"/>
    <col min="5" max="5" width="20.85546875" style="23" customWidth="1"/>
    <col min="6" max="6" width="12.28515625" customWidth="1"/>
    <col min="7" max="7" width="26.42578125" customWidth="1"/>
    <col min="8" max="8" width="60.5703125" customWidth="1"/>
    <col min="9" max="9" width="49.7109375" customWidth="1"/>
    <col min="10" max="10" width="9.140625" style="23"/>
    <col min="11" max="11" width="10.28515625" style="19" customWidth="1"/>
    <col min="12" max="12" width="12.85546875" style="19" customWidth="1"/>
    <col min="13" max="13" width="12.7109375" style="19" customWidth="1"/>
    <col min="14" max="14" width="12.7109375" style="23" customWidth="1"/>
    <col min="15" max="16" width="12.7109375" style="19" customWidth="1"/>
    <col min="17" max="17" width="12.7109375" style="15" customWidth="1"/>
    <col min="18" max="18" width="11" style="15" bestFit="1" customWidth="1"/>
    <col min="19" max="19" width="49.42578125" bestFit="1" customWidth="1"/>
  </cols>
  <sheetData>
    <row r="1" spans="1:16382" ht="15.75" x14ac:dyDescent="0.25">
      <c r="A1" s="1"/>
      <c r="B1" s="2"/>
      <c r="C1" s="1"/>
      <c r="D1" s="1"/>
      <c r="E1" s="46" t="s">
        <v>0</v>
      </c>
      <c r="F1" s="46"/>
      <c r="G1" s="1"/>
      <c r="H1" s="1"/>
      <c r="I1" s="1"/>
      <c r="J1" s="4"/>
      <c r="K1" s="18"/>
      <c r="L1" s="18"/>
      <c r="M1" s="18"/>
      <c r="N1" s="4"/>
      <c r="O1" s="48"/>
      <c r="P1" s="18"/>
      <c r="Q1" s="14"/>
      <c r="R1" s="49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</row>
    <row r="2" spans="1:16382" ht="15.75" x14ac:dyDescent="0.25">
      <c r="A2" s="1"/>
      <c r="B2" s="2"/>
      <c r="C2" s="1"/>
      <c r="D2" s="1"/>
      <c r="E2" s="5"/>
      <c r="F2" s="5"/>
      <c r="G2" s="1"/>
      <c r="H2" s="1"/>
      <c r="I2" s="1"/>
      <c r="J2" s="4"/>
      <c r="K2" s="18"/>
      <c r="L2" s="18"/>
      <c r="M2" s="18"/>
      <c r="N2" s="4"/>
      <c r="O2" s="48"/>
      <c r="P2" s="18"/>
      <c r="Q2" s="14"/>
      <c r="R2" s="49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</row>
    <row r="3" spans="1:16382" ht="15.75" x14ac:dyDescent="0.25">
      <c r="A3" s="1"/>
      <c r="B3" s="2"/>
      <c r="C3" s="1"/>
      <c r="D3" s="1"/>
      <c r="E3" s="5"/>
      <c r="F3" s="5"/>
      <c r="G3" s="1"/>
      <c r="H3" s="1"/>
      <c r="I3" s="1"/>
      <c r="J3" s="4"/>
      <c r="K3" s="18"/>
      <c r="L3" s="18"/>
      <c r="M3" s="18"/>
      <c r="N3" s="4"/>
      <c r="O3" s="48"/>
      <c r="P3" s="18"/>
      <c r="Q3" s="14"/>
      <c r="R3" s="49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</row>
    <row r="4" spans="1:16382" x14ac:dyDescent="0.25">
      <c r="A4" s="1"/>
      <c r="B4" s="2"/>
      <c r="C4" s="1"/>
      <c r="D4" s="1"/>
      <c r="E4" s="26"/>
      <c r="F4" s="1"/>
      <c r="G4" s="1"/>
      <c r="H4" s="1"/>
      <c r="I4" s="1"/>
      <c r="J4" s="4"/>
      <c r="K4" s="18"/>
      <c r="L4" s="18"/>
      <c r="M4" s="18"/>
      <c r="N4" s="4"/>
      <c r="O4" s="48"/>
      <c r="P4" s="18"/>
      <c r="Q4" s="14"/>
      <c r="R4" s="49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</row>
    <row r="5" spans="1:16382" ht="15.75" x14ac:dyDescent="0.25">
      <c r="A5" s="1"/>
      <c r="B5" s="45" t="s">
        <v>1</v>
      </c>
      <c r="C5" s="47" t="s">
        <v>2</v>
      </c>
      <c r="D5" s="47"/>
      <c r="E5" s="47"/>
      <c r="F5" s="47"/>
      <c r="G5" s="47"/>
      <c r="H5" s="1"/>
      <c r="I5" s="1"/>
      <c r="J5" s="4"/>
      <c r="K5" s="18"/>
      <c r="L5" s="18"/>
      <c r="M5" s="18"/>
      <c r="N5" s="4"/>
      <c r="O5" s="48"/>
      <c r="P5" s="18"/>
      <c r="Q5" s="14"/>
      <c r="R5" s="49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</row>
    <row r="6" spans="1:16382" ht="12" customHeight="1" x14ac:dyDescent="0.25"/>
    <row r="7" spans="1:16382" hidden="1" x14ac:dyDescent="0.25"/>
    <row r="8" spans="1:16382" s="7" customFormat="1" ht="48" x14ac:dyDescent="0.25">
      <c r="A8" s="6"/>
      <c r="B8" s="10" t="s">
        <v>3</v>
      </c>
      <c r="C8" s="10" t="s">
        <v>12</v>
      </c>
      <c r="D8" s="10" t="s">
        <v>13</v>
      </c>
      <c r="E8" s="11" t="s">
        <v>14</v>
      </c>
      <c r="F8" s="11" t="s">
        <v>15</v>
      </c>
      <c r="G8" s="11" t="s">
        <v>16</v>
      </c>
      <c r="H8" s="11" t="s">
        <v>17</v>
      </c>
      <c r="I8" s="10" t="s">
        <v>4</v>
      </c>
      <c r="J8" s="10" t="s">
        <v>5</v>
      </c>
      <c r="K8" s="20" t="s">
        <v>429</v>
      </c>
      <c r="L8" s="20" t="s">
        <v>430</v>
      </c>
      <c r="M8" s="20" t="s">
        <v>431</v>
      </c>
      <c r="N8" s="10" t="s">
        <v>9</v>
      </c>
      <c r="O8" s="20" t="s">
        <v>432</v>
      </c>
      <c r="P8" s="20" t="s">
        <v>433</v>
      </c>
      <c r="Q8" s="16" t="s">
        <v>434</v>
      </c>
      <c r="R8" s="16" t="s">
        <v>435</v>
      </c>
      <c r="S8" s="16" t="s">
        <v>436</v>
      </c>
      <c r="T8" s="9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  <c r="XFA8" s="6"/>
      <c r="XFB8" s="6"/>
    </row>
    <row r="9" spans="1:16382" x14ac:dyDescent="0.25">
      <c r="B9" s="12">
        <v>2024</v>
      </c>
      <c r="C9" s="13" t="s">
        <v>18</v>
      </c>
      <c r="D9" s="13">
        <v>1520001</v>
      </c>
      <c r="E9" s="27" t="s">
        <v>414</v>
      </c>
      <c r="F9" s="13">
        <v>10</v>
      </c>
      <c r="G9" s="13" t="s">
        <v>452</v>
      </c>
      <c r="H9" s="13" t="s">
        <v>459</v>
      </c>
      <c r="I9" s="13" t="s">
        <v>558</v>
      </c>
      <c r="J9" s="24" t="s">
        <v>371</v>
      </c>
      <c r="K9" s="21">
        <v>45399</v>
      </c>
      <c r="L9" s="21">
        <v>45575</v>
      </c>
      <c r="M9" s="21">
        <v>45590</v>
      </c>
      <c r="N9" s="24" t="s">
        <v>559</v>
      </c>
      <c r="O9" s="21">
        <v>45590</v>
      </c>
      <c r="P9" s="21">
        <v>45575</v>
      </c>
      <c r="Q9" s="17">
        <v>3.08</v>
      </c>
      <c r="R9" s="57">
        <v>3.08</v>
      </c>
      <c r="S9" s="32"/>
    </row>
    <row r="10" spans="1:16382" x14ac:dyDescent="0.25">
      <c r="B10" s="12">
        <v>2024</v>
      </c>
      <c r="C10" s="13" t="s">
        <v>18</v>
      </c>
      <c r="D10" s="13">
        <v>1520001</v>
      </c>
      <c r="E10" s="27" t="s">
        <v>19</v>
      </c>
      <c r="F10" s="13">
        <v>10</v>
      </c>
      <c r="G10" s="13" t="s">
        <v>452</v>
      </c>
      <c r="H10" s="13" t="s">
        <v>459</v>
      </c>
      <c r="I10" s="13" t="s">
        <v>558</v>
      </c>
      <c r="J10" s="24" t="s">
        <v>227</v>
      </c>
      <c r="K10" s="21">
        <v>45323</v>
      </c>
      <c r="L10" s="21">
        <v>45575</v>
      </c>
      <c r="M10" s="21">
        <v>45590</v>
      </c>
      <c r="N10" s="24" t="s">
        <v>560</v>
      </c>
      <c r="O10" s="21">
        <v>45590</v>
      </c>
      <c r="P10" s="21">
        <v>45575</v>
      </c>
      <c r="Q10" s="17">
        <v>9.24</v>
      </c>
      <c r="R10" s="57">
        <v>8.8000000000000007</v>
      </c>
      <c r="S10" s="21"/>
    </row>
    <row r="11" spans="1:16382" x14ac:dyDescent="0.25">
      <c r="B11" s="12">
        <v>2024</v>
      </c>
      <c r="C11" s="13" t="s">
        <v>18</v>
      </c>
      <c r="D11" s="13">
        <v>1520001</v>
      </c>
      <c r="E11" s="27" t="s">
        <v>122</v>
      </c>
      <c r="F11" s="13">
        <v>10</v>
      </c>
      <c r="G11" s="13" t="s">
        <v>452</v>
      </c>
      <c r="H11" s="13" t="s">
        <v>459</v>
      </c>
      <c r="I11" s="13" t="s">
        <v>558</v>
      </c>
      <c r="J11" s="24" t="s">
        <v>157</v>
      </c>
      <c r="K11" s="21">
        <v>45323</v>
      </c>
      <c r="L11" s="21">
        <v>45575</v>
      </c>
      <c r="M11" s="21">
        <v>45590</v>
      </c>
      <c r="N11" s="24" t="s">
        <v>561</v>
      </c>
      <c r="O11" s="21">
        <v>45590</v>
      </c>
      <c r="P11" s="21">
        <v>45575</v>
      </c>
      <c r="Q11" s="17">
        <v>3.09</v>
      </c>
      <c r="R11" s="57">
        <v>3.09</v>
      </c>
      <c r="S11" s="21"/>
    </row>
    <row r="12" spans="1:16382" x14ac:dyDescent="0.25">
      <c r="B12" s="12">
        <v>2024</v>
      </c>
      <c r="C12" s="13" t="s">
        <v>18</v>
      </c>
      <c r="D12" s="13">
        <v>1520001</v>
      </c>
      <c r="E12" s="27" t="s">
        <v>136</v>
      </c>
      <c r="F12" s="13">
        <v>10</v>
      </c>
      <c r="G12" s="13" t="s">
        <v>452</v>
      </c>
      <c r="H12" s="13" t="s">
        <v>459</v>
      </c>
      <c r="I12" s="13" t="s">
        <v>558</v>
      </c>
      <c r="J12" s="24" t="s">
        <v>369</v>
      </c>
      <c r="K12" s="21">
        <v>45390</v>
      </c>
      <c r="L12" s="21">
        <v>45575</v>
      </c>
      <c r="M12" s="21">
        <v>45590</v>
      </c>
      <c r="N12" s="24" t="s">
        <v>562</v>
      </c>
      <c r="O12" s="21">
        <v>45590</v>
      </c>
      <c r="P12" s="21">
        <v>45575</v>
      </c>
      <c r="Q12" s="17">
        <v>3.08</v>
      </c>
      <c r="R12" s="57">
        <v>3.08</v>
      </c>
      <c r="S12" s="21"/>
    </row>
    <row r="13" spans="1:16382" x14ac:dyDescent="0.25">
      <c r="B13" s="12">
        <v>2024</v>
      </c>
      <c r="C13" s="13" t="s">
        <v>18</v>
      </c>
      <c r="D13" s="13">
        <v>1520001</v>
      </c>
      <c r="E13" s="27" t="s">
        <v>19</v>
      </c>
      <c r="F13" s="13">
        <v>10</v>
      </c>
      <c r="G13" s="13" t="s">
        <v>437</v>
      </c>
      <c r="H13" s="13" t="s">
        <v>467</v>
      </c>
      <c r="I13" s="13" t="s">
        <v>50</v>
      </c>
      <c r="J13" s="31" t="s">
        <v>39</v>
      </c>
      <c r="K13" s="21">
        <v>45321</v>
      </c>
      <c r="L13" s="21">
        <v>45580</v>
      </c>
      <c r="M13" s="21">
        <v>45589</v>
      </c>
      <c r="N13" s="24" t="s">
        <v>563</v>
      </c>
      <c r="O13" s="21">
        <v>45589</v>
      </c>
      <c r="P13" s="21">
        <v>45581</v>
      </c>
      <c r="Q13" s="17">
        <v>26.38</v>
      </c>
      <c r="R13" s="57">
        <v>25.11</v>
      </c>
      <c r="S13" s="21"/>
    </row>
    <row r="14" spans="1:16382" x14ac:dyDescent="0.25">
      <c r="B14" s="12">
        <v>2024</v>
      </c>
      <c r="C14" s="13" t="s">
        <v>18</v>
      </c>
      <c r="D14" s="13">
        <v>1520001</v>
      </c>
      <c r="E14" s="27" t="s">
        <v>19</v>
      </c>
      <c r="F14" s="13">
        <v>10</v>
      </c>
      <c r="G14" s="13" t="s">
        <v>437</v>
      </c>
      <c r="H14" s="13" t="s">
        <v>467</v>
      </c>
      <c r="I14" s="13" t="s">
        <v>50</v>
      </c>
      <c r="J14" s="31" t="s">
        <v>39</v>
      </c>
      <c r="K14" s="21">
        <v>45321</v>
      </c>
      <c r="L14" s="21">
        <v>45580</v>
      </c>
      <c r="M14" s="21">
        <v>45589</v>
      </c>
      <c r="N14" s="24" t="s">
        <v>564</v>
      </c>
      <c r="O14" s="21">
        <v>45589</v>
      </c>
      <c r="P14" s="21">
        <v>45581</v>
      </c>
      <c r="Q14" s="17">
        <v>26.96</v>
      </c>
      <c r="R14" s="57">
        <v>25.67</v>
      </c>
      <c r="S14" s="21"/>
    </row>
    <row r="15" spans="1:16382" x14ac:dyDescent="0.25">
      <c r="B15" s="12">
        <v>2024</v>
      </c>
      <c r="C15" s="29" t="s">
        <v>18</v>
      </c>
      <c r="D15" s="29">
        <v>1520001</v>
      </c>
      <c r="E15" s="27" t="s">
        <v>19</v>
      </c>
      <c r="F15" s="13">
        <v>10</v>
      </c>
      <c r="G15" s="13" t="s">
        <v>448</v>
      </c>
      <c r="H15" s="13" t="s">
        <v>471</v>
      </c>
      <c r="I15" s="13" t="s">
        <v>450</v>
      </c>
      <c r="J15" s="24" t="s">
        <v>277</v>
      </c>
      <c r="K15" s="21">
        <v>45329</v>
      </c>
      <c r="L15" s="21">
        <v>45559</v>
      </c>
      <c r="M15" s="21">
        <v>45573</v>
      </c>
      <c r="N15" s="24" t="s">
        <v>565</v>
      </c>
      <c r="O15" s="32">
        <v>45572</v>
      </c>
      <c r="P15" s="32">
        <v>45567</v>
      </c>
      <c r="Q15" s="33">
        <v>38509.15</v>
      </c>
      <c r="R15" s="57">
        <v>26801.7</v>
      </c>
      <c r="S15" s="32" t="s">
        <v>444</v>
      </c>
    </row>
    <row r="16" spans="1:16382" x14ac:dyDescent="0.25">
      <c r="B16" s="12">
        <v>2024</v>
      </c>
      <c r="C16" s="13" t="s">
        <v>18</v>
      </c>
      <c r="D16" s="13">
        <v>1520001</v>
      </c>
      <c r="E16" s="27" t="s">
        <v>19</v>
      </c>
      <c r="F16" s="13">
        <v>10</v>
      </c>
      <c r="G16" s="13" t="s">
        <v>448</v>
      </c>
      <c r="H16" s="13" t="s">
        <v>21</v>
      </c>
      <c r="I16" s="13" t="s">
        <v>450</v>
      </c>
      <c r="J16" s="24" t="s">
        <v>312</v>
      </c>
      <c r="K16" s="21">
        <v>45329</v>
      </c>
      <c r="L16" s="21">
        <v>45559</v>
      </c>
      <c r="M16" s="21">
        <v>45573</v>
      </c>
      <c r="N16" s="24" t="s">
        <v>566</v>
      </c>
      <c r="O16" s="21">
        <v>45572</v>
      </c>
      <c r="P16" s="21">
        <v>45567</v>
      </c>
      <c r="Q16" s="17">
        <v>2397.12</v>
      </c>
      <c r="R16" s="57">
        <v>2167.08</v>
      </c>
      <c r="S16" s="32" t="s">
        <v>444</v>
      </c>
    </row>
    <row r="17" spans="2:19" x14ac:dyDescent="0.25">
      <c r="B17" s="12">
        <v>2024</v>
      </c>
      <c r="C17" s="13" t="s">
        <v>18</v>
      </c>
      <c r="D17" s="13">
        <v>1520001</v>
      </c>
      <c r="E17" s="27" t="s">
        <v>19</v>
      </c>
      <c r="F17" s="13">
        <v>10</v>
      </c>
      <c r="G17" s="13" t="s">
        <v>448</v>
      </c>
      <c r="H17" s="13" t="s">
        <v>21</v>
      </c>
      <c r="I17" s="13" t="s">
        <v>450</v>
      </c>
      <c r="J17" s="24" t="s">
        <v>312</v>
      </c>
      <c r="K17" s="21">
        <v>45329</v>
      </c>
      <c r="L17" s="21">
        <v>45559</v>
      </c>
      <c r="M17" s="21">
        <v>45573</v>
      </c>
      <c r="N17" s="24" t="s">
        <v>567</v>
      </c>
      <c r="O17" s="21">
        <v>45572</v>
      </c>
      <c r="P17" s="21">
        <v>45567</v>
      </c>
      <c r="Q17" s="17">
        <v>2949.07</v>
      </c>
      <c r="R17" s="57">
        <v>2949.07</v>
      </c>
      <c r="S17" s="32" t="s">
        <v>444</v>
      </c>
    </row>
    <row r="18" spans="2:19" x14ac:dyDescent="0.25">
      <c r="B18" s="12">
        <v>2024</v>
      </c>
      <c r="C18" s="13" t="s">
        <v>18</v>
      </c>
      <c r="D18" s="13">
        <v>1520001</v>
      </c>
      <c r="E18" s="27" t="s">
        <v>122</v>
      </c>
      <c r="F18" s="13">
        <v>10</v>
      </c>
      <c r="G18" s="13" t="s">
        <v>448</v>
      </c>
      <c r="H18" s="13" t="s">
        <v>471</v>
      </c>
      <c r="I18" s="13" t="s">
        <v>450</v>
      </c>
      <c r="J18" s="24" t="s">
        <v>288</v>
      </c>
      <c r="K18" s="21">
        <v>45329</v>
      </c>
      <c r="L18" s="21">
        <v>45559</v>
      </c>
      <c r="M18" s="21">
        <v>45573</v>
      </c>
      <c r="N18" s="24" t="s">
        <v>568</v>
      </c>
      <c r="O18" s="21">
        <v>45572</v>
      </c>
      <c r="P18" s="21">
        <v>45567</v>
      </c>
      <c r="Q18" s="17">
        <v>5972.25</v>
      </c>
      <c r="R18" s="57">
        <v>5972.25</v>
      </c>
      <c r="S18" s="32" t="s">
        <v>444</v>
      </c>
    </row>
    <row r="19" spans="2:19" x14ac:dyDescent="0.25">
      <c r="B19" s="12">
        <v>2024</v>
      </c>
      <c r="C19" s="13" t="s">
        <v>18</v>
      </c>
      <c r="D19" s="13">
        <v>1520001</v>
      </c>
      <c r="E19" s="27" t="s">
        <v>122</v>
      </c>
      <c r="F19" s="13">
        <v>10</v>
      </c>
      <c r="G19" s="13" t="s">
        <v>448</v>
      </c>
      <c r="H19" s="13" t="s">
        <v>21</v>
      </c>
      <c r="I19" s="13" t="s">
        <v>450</v>
      </c>
      <c r="J19" s="24" t="s">
        <v>159</v>
      </c>
      <c r="K19" s="21">
        <v>45329</v>
      </c>
      <c r="L19" s="21">
        <v>45559</v>
      </c>
      <c r="M19" s="21">
        <v>45573</v>
      </c>
      <c r="N19" s="24" t="s">
        <v>569</v>
      </c>
      <c r="O19" s="21">
        <v>45572</v>
      </c>
      <c r="P19" s="21">
        <v>45567</v>
      </c>
      <c r="Q19" s="17">
        <v>479.38</v>
      </c>
      <c r="R19" s="57">
        <v>479.38</v>
      </c>
      <c r="S19" s="32" t="s">
        <v>444</v>
      </c>
    </row>
    <row r="20" spans="2:19" x14ac:dyDescent="0.25">
      <c r="B20" s="12">
        <v>2024</v>
      </c>
      <c r="C20" s="29" t="s">
        <v>18</v>
      </c>
      <c r="D20" s="29">
        <v>1520001</v>
      </c>
      <c r="E20" s="27" t="s">
        <v>122</v>
      </c>
      <c r="F20" s="13">
        <v>10</v>
      </c>
      <c r="G20" s="13" t="s">
        <v>448</v>
      </c>
      <c r="H20" s="13" t="s">
        <v>21</v>
      </c>
      <c r="I20" s="13" t="s">
        <v>450</v>
      </c>
      <c r="J20" s="31" t="s">
        <v>159</v>
      </c>
      <c r="K20" s="21">
        <v>45329</v>
      </c>
      <c r="L20" s="32">
        <v>45559</v>
      </c>
      <c r="M20" s="32">
        <v>45573</v>
      </c>
      <c r="N20" s="31" t="s">
        <v>570</v>
      </c>
      <c r="O20" s="32">
        <v>45572</v>
      </c>
      <c r="P20" s="32">
        <v>45567</v>
      </c>
      <c r="Q20" s="33">
        <v>2041.67</v>
      </c>
      <c r="R20" s="57">
        <v>2041.67</v>
      </c>
      <c r="S20" s="32" t="s">
        <v>444</v>
      </c>
    </row>
    <row r="21" spans="2:19" x14ac:dyDescent="0.25">
      <c r="B21" s="12">
        <v>2024</v>
      </c>
      <c r="C21" s="13" t="s">
        <v>18</v>
      </c>
      <c r="D21" s="13">
        <v>1520001</v>
      </c>
      <c r="E21" s="27" t="s">
        <v>295</v>
      </c>
      <c r="F21" s="13">
        <v>10</v>
      </c>
      <c r="G21" s="13" t="s">
        <v>448</v>
      </c>
      <c r="H21" s="13" t="s">
        <v>471</v>
      </c>
      <c r="I21" s="13" t="s">
        <v>450</v>
      </c>
      <c r="J21" s="50" t="s">
        <v>243</v>
      </c>
      <c r="K21" s="51">
        <v>45329</v>
      </c>
      <c r="L21" s="51">
        <v>45559</v>
      </c>
      <c r="M21" s="51">
        <v>45573</v>
      </c>
      <c r="N21" s="50" t="s">
        <v>571</v>
      </c>
      <c r="O21" s="51">
        <v>45572</v>
      </c>
      <c r="P21" s="51">
        <v>45567</v>
      </c>
      <c r="Q21" s="61">
        <v>5971.83</v>
      </c>
      <c r="R21" s="57">
        <v>5971.83</v>
      </c>
      <c r="S21" s="32" t="s">
        <v>444</v>
      </c>
    </row>
    <row r="22" spans="2:19" x14ac:dyDescent="0.25">
      <c r="B22" s="12">
        <v>2024</v>
      </c>
      <c r="C22" s="13" t="s">
        <v>18</v>
      </c>
      <c r="D22" s="13">
        <v>1520001</v>
      </c>
      <c r="E22" s="27" t="s">
        <v>295</v>
      </c>
      <c r="F22" s="13">
        <v>10</v>
      </c>
      <c r="G22" s="13" t="s">
        <v>448</v>
      </c>
      <c r="H22" s="13" t="s">
        <v>21</v>
      </c>
      <c r="I22" s="13" t="s">
        <v>450</v>
      </c>
      <c r="J22" s="50" t="s">
        <v>348</v>
      </c>
      <c r="K22" s="51">
        <v>45329</v>
      </c>
      <c r="L22" s="51">
        <v>45559</v>
      </c>
      <c r="M22" s="51">
        <v>45573</v>
      </c>
      <c r="N22" s="50" t="s">
        <v>572</v>
      </c>
      <c r="O22" s="51">
        <v>45572</v>
      </c>
      <c r="P22" s="51">
        <v>45567</v>
      </c>
      <c r="Q22" s="61">
        <v>478.87</v>
      </c>
      <c r="R22" s="57">
        <v>478.87</v>
      </c>
      <c r="S22" s="32" t="s">
        <v>444</v>
      </c>
    </row>
    <row r="23" spans="2:19" x14ac:dyDescent="0.25">
      <c r="B23" s="12">
        <v>2024</v>
      </c>
      <c r="C23" s="13" t="s">
        <v>18</v>
      </c>
      <c r="D23" s="13">
        <v>1520001</v>
      </c>
      <c r="E23" s="27" t="s">
        <v>219</v>
      </c>
      <c r="F23" s="13">
        <v>10</v>
      </c>
      <c r="G23" s="13" t="s">
        <v>448</v>
      </c>
      <c r="H23" s="13" t="s">
        <v>471</v>
      </c>
      <c r="I23" s="13" t="s">
        <v>450</v>
      </c>
      <c r="J23" s="50" t="s">
        <v>245</v>
      </c>
      <c r="K23" s="51">
        <v>45329</v>
      </c>
      <c r="L23" s="51">
        <v>45559</v>
      </c>
      <c r="M23" s="51">
        <v>45573</v>
      </c>
      <c r="N23" s="50" t="s">
        <v>573</v>
      </c>
      <c r="O23" s="51">
        <v>45572</v>
      </c>
      <c r="P23" s="51">
        <v>45567</v>
      </c>
      <c r="Q23" s="61">
        <v>5896.37</v>
      </c>
      <c r="R23" s="56">
        <v>5896.37</v>
      </c>
      <c r="S23" s="32" t="s">
        <v>444</v>
      </c>
    </row>
    <row r="24" spans="2:19" x14ac:dyDescent="0.25">
      <c r="B24" s="12">
        <v>2024</v>
      </c>
      <c r="C24" s="13" t="s">
        <v>18</v>
      </c>
      <c r="D24" s="13">
        <v>1520001</v>
      </c>
      <c r="E24" s="27" t="s">
        <v>219</v>
      </c>
      <c r="F24" s="13">
        <v>10</v>
      </c>
      <c r="G24" s="13" t="s">
        <v>448</v>
      </c>
      <c r="H24" s="13" t="s">
        <v>21</v>
      </c>
      <c r="I24" s="13" t="s">
        <v>450</v>
      </c>
      <c r="J24" s="50" t="s">
        <v>182</v>
      </c>
      <c r="K24" s="51">
        <v>45329</v>
      </c>
      <c r="L24" s="51">
        <v>45559</v>
      </c>
      <c r="M24" s="51">
        <v>45573</v>
      </c>
      <c r="N24" s="50" t="s">
        <v>574</v>
      </c>
      <c r="O24" s="51">
        <v>45572</v>
      </c>
      <c r="P24" s="51">
        <v>45567</v>
      </c>
      <c r="Q24" s="61">
        <v>479.36</v>
      </c>
      <c r="R24" s="56">
        <v>479.36</v>
      </c>
      <c r="S24" s="32" t="s">
        <v>444</v>
      </c>
    </row>
    <row r="25" spans="2:19" x14ac:dyDescent="0.25">
      <c r="B25" s="12">
        <v>2024</v>
      </c>
      <c r="C25" s="13" t="s">
        <v>18</v>
      </c>
      <c r="D25" s="13">
        <v>1520001</v>
      </c>
      <c r="E25" s="27" t="s">
        <v>120</v>
      </c>
      <c r="F25" s="13">
        <v>10</v>
      </c>
      <c r="G25" s="13" t="s">
        <v>448</v>
      </c>
      <c r="H25" s="13" t="s">
        <v>471</v>
      </c>
      <c r="I25" s="13" t="s">
        <v>450</v>
      </c>
      <c r="J25" s="50" t="s">
        <v>162</v>
      </c>
      <c r="K25" s="51">
        <v>45329</v>
      </c>
      <c r="L25" s="51">
        <v>45559</v>
      </c>
      <c r="M25" s="51">
        <v>45573</v>
      </c>
      <c r="N25" s="50" t="s">
        <v>575</v>
      </c>
      <c r="O25" s="51">
        <v>45572</v>
      </c>
      <c r="P25" s="51">
        <v>45567</v>
      </c>
      <c r="Q25" s="61">
        <v>11850.06</v>
      </c>
      <c r="R25" s="56">
        <v>11850.06</v>
      </c>
      <c r="S25" s="32" t="s">
        <v>444</v>
      </c>
    </row>
    <row r="26" spans="2:19" x14ac:dyDescent="0.25">
      <c r="B26" s="12">
        <v>2024</v>
      </c>
      <c r="C26" s="29" t="s">
        <v>18</v>
      </c>
      <c r="D26" s="29">
        <v>1520001</v>
      </c>
      <c r="E26" s="27" t="s">
        <v>120</v>
      </c>
      <c r="F26" s="13">
        <v>10</v>
      </c>
      <c r="G26" s="13" t="s">
        <v>448</v>
      </c>
      <c r="H26" s="62" t="s">
        <v>21</v>
      </c>
      <c r="I26" s="13" t="s">
        <v>450</v>
      </c>
      <c r="J26" s="50" t="s">
        <v>255</v>
      </c>
      <c r="K26" s="51">
        <v>45329</v>
      </c>
      <c r="L26" s="51">
        <v>45559</v>
      </c>
      <c r="M26" s="51">
        <v>45573</v>
      </c>
      <c r="N26" s="50" t="s">
        <v>576</v>
      </c>
      <c r="O26" s="51">
        <v>45572</v>
      </c>
      <c r="P26" s="51">
        <v>45567</v>
      </c>
      <c r="Q26" s="61">
        <v>957.74</v>
      </c>
      <c r="R26" s="56">
        <v>957.74</v>
      </c>
      <c r="S26" s="32" t="s">
        <v>444</v>
      </c>
    </row>
    <row r="27" spans="2:19" x14ac:dyDescent="0.25">
      <c r="B27" s="12">
        <v>2024</v>
      </c>
      <c r="C27" s="29" t="s">
        <v>18</v>
      </c>
      <c r="D27" s="29">
        <v>1520001</v>
      </c>
      <c r="E27" s="27" t="s">
        <v>120</v>
      </c>
      <c r="F27" s="13">
        <v>10</v>
      </c>
      <c r="G27" s="13" t="s">
        <v>448</v>
      </c>
      <c r="H27" s="62" t="s">
        <v>21</v>
      </c>
      <c r="I27" s="13" t="s">
        <v>450</v>
      </c>
      <c r="J27" s="50" t="s">
        <v>255</v>
      </c>
      <c r="K27" s="51">
        <v>45329</v>
      </c>
      <c r="L27" s="51">
        <v>45559</v>
      </c>
      <c r="M27" s="51">
        <v>45573</v>
      </c>
      <c r="N27" s="50" t="s">
        <v>577</v>
      </c>
      <c r="O27" s="51">
        <v>45572</v>
      </c>
      <c r="P27" s="51">
        <v>45567</v>
      </c>
      <c r="Q27" s="61">
        <v>907.4</v>
      </c>
      <c r="R27" s="56">
        <v>907.4</v>
      </c>
      <c r="S27" s="32" t="s">
        <v>444</v>
      </c>
    </row>
    <row r="28" spans="2:19" x14ac:dyDescent="0.25">
      <c r="B28" s="12">
        <v>2024</v>
      </c>
      <c r="C28" s="29" t="s">
        <v>18</v>
      </c>
      <c r="D28" s="29">
        <v>1520001</v>
      </c>
      <c r="E28" s="27" t="s">
        <v>136</v>
      </c>
      <c r="F28" s="13">
        <v>10</v>
      </c>
      <c r="G28" s="13" t="s">
        <v>437</v>
      </c>
      <c r="H28" s="29" t="s">
        <v>438</v>
      </c>
      <c r="I28" s="29" t="s">
        <v>439</v>
      </c>
      <c r="J28" s="50" t="s">
        <v>153</v>
      </c>
      <c r="K28" s="51">
        <v>45322</v>
      </c>
      <c r="L28" s="51">
        <v>45581</v>
      </c>
      <c r="M28" s="51">
        <v>45591</v>
      </c>
      <c r="N28" s="50" t="s">
        <v>578</v>
      </c>
      <c r="O28" s="51">
        <v>45594</v>
      </c>
      <c r="P28" s="51">
        <v>45586</v>
      </c>
      <c r="Q28" s="61">
        <v>3397</v>
      </c>
      <c r="R28" s="56">
        <v>3149.01</v>
      </c>
      <c r="S28" s="51" t="s">
        <v>579</v>
      </c>
    </row>
    <row r="29" spans="2:19" x14ac:dyDescent="0.25">
      <c r="B29" s="12">
        <v>2024</v>
      </c>
      <c r="C29" s="29" t="s">
        <v>18</v>
      </c>
      <c r="D29" s="29">
        <v>1520001</v>
      </c>
      <c r="E29" s="27" t="s">
        <v>136</v>
      </c>
      <c r="F29" s="13">
        <v>10</v>
      </c>
      <c r="G29" s="13" t="s">
        <v>437</v>
      </c>
      <c r="H29" s="29" t="s">
        <v>438</v>
      </c>
      <c r="I29" s="29" t="s">
        <v>439</v>
      </c>
      <c r="J29" s="50" t="s">
        <v>153</v>
      </c>
      <c r="K29" s="51">
        <v>45322</v>
      </c>
      <c r="L29" s="51">
        <v>45581</v>
      </c>
      <c r="M29" s="51">
        <v>45591</v>
      </c>
      <c r="N29" s="50" t="s">
        <v>580</v>
      </c>
      <c r="O29" s="51">
        <v>45594</v>
      </c>
      <c r="P29" s="51">
        <v>45586</v>
      </c>
      <c r="Q29" s="61">
        <v>320</v>
      </c>
      <c r="R29" s="56">
        <v>296.64</v>
      </c>
      <c r="S29" s="51" t="s">
        <v>579</v>
      </c>
    </row>
    <row r="30" spans="2:19" x14ac:dyDescent="0.25">
      <c r="B30" s="12">
        <v>2024</v>
      </c>
      <c r="C30" s="29" t="s">
        <v>18</v>
      </c>
      <c r="D30" s="29">
        <v>1520001</v>
      </c>
      <c r="E30" s="30" t="s">
        <v>121</v>
      </c>
      <c r="F30" s="29">
        <v>10</v>
      </c>
      <c r="G30" s="13" t="s">
        <v>437</v>
      </c>
      <c r="H30" s="29" t="s">
        <v>438</v>
      </c>
      <c r="I30" s="29" t="s">
        <v>439</v>
      </c>
      <c r="J30" s="50" t="s">
        <v>42</v>
      </c>
      <c r="K30" s="51">
        <v>45322</v>
      </c>
      <c r="L30" s="51">
        <v>45581</v>
      </c>
      <c r="M30" s="51">
        <v>45591</v>
      </c>
      <c r="N30" s="50" t="s">
        <v>581</v>
      </c>
      <c r="O30" s="51">
        <v>45590</v>
      </c>
      <c r="P30" s="51">
        <v>45587</v>
      </c>
      <c r="Q30" s="61">
        <v>21698.61</v>
      </c>
      <c r="R30" s="56">
        <v>20114.61</v>
      </c>
      <c r="S30" s="32" t="s">
        <v>444</v>
      </c>
    </row>
    <row r="31" spans="2:19" x14ac:dyDescent="0.25">
      <c r="B31" s="12">
        <v>2024</v>
      </c>
      <c r="C31" s="29" t="s">
        <v>18</v>
      </c>
      <c r="D31" s="29">
        <v>1520001</v>
      </c>
      <c r="E31" s="30" t="s">
        <v>192</v>
      </c>
      <c r="F31" s="29">
        <v>10</v>
      </c>
      <c r="G31" s="29" t="s">
        <v>437</v>
      </c>
      <c r="H31" s="29" t="s">
        <v>438</v>
      </c>
      <c r="I31" s="29" t="s">
        <v>439</v>
      </c>
      <c r="J31" s="50" t="s">
        <v>191</v>
      </c>
      <c r="K31" s="51">
        <v>45331</v>
      </c>
      <c r="L31" s="51">
        <v>45560</v>
      </c>
      <c r="M31" s="51">
        <v>45570</v>
      </c>
      <c r="N31" s="50" t="s">
        <v>582</v>
      </c>
      <c r="O31" s="51">
        <v>45572</v>
      </c>
      <c r="P31" s="51">
        <v>45566</v>
      </c>
      <c r="Q31" s="61">
        <v>776</v>
      </c>
      <c r="R31" s="56">
        <v>776</v>
      </c>
      <c r="S31" s="51" t="s">
        <v>583</v>
      </c>
    </row>
    <row r="32" spans="2:19" x14ac:dyDescent="0.25">
      <c r="B32" s="12">
        <v>2024</v>
      </c>
      <c r="C32" s="29" t="s">
        <v>18</v>
      </c>
      <c r="D32" s="29">
        <v>1520001</v>
      </c>
      <c r="E32" s="30" t="s">
        <v>192</v>
      </c>
      <c r="F32" s="29">
        <v>10</v>
      </c>
      <c r="G32" s="29" t="s">
        <v>437</v>
      </c>
      <c r="H32" s="29" t="s">
        <v>438</v>
      </c>
      <c r="I32" s="29" t="s">
        <v>439</v>
      </c>
      <c r="J32" s="50" t="s">
        <v>191</v>
      </c>
      <c r="K32" s="51">
        <v>45331</v>
      </c>
      <c r="L32" s="51">
        <v>45560</v>
      </c>
      <c r="M32" s="51">
        <v>45570</v>
      </c>
      <c r="N32" s="50" t="s">
        <v>584</v>
      </c>
      <c r="O32" s="51">
        <v>45572</v>
      </c>
      <c r="P32" s="51">
        <v>45566</v>
      </c>
      <c r="Q32" s="61">
        <v>1552</v>
      </c>
      <c r="R32" s="56">
        <v>1552</v>
      </c>
      <c r="S32" s="51" t="s">
        <v>583</v>
      </c>
    </row>
    <row r="33" spans="2:19" x14ac:dyDescent="0.25">
      <c r="B33" s="12">
        <v>2024</v>
      </c>
      <c r="C33" s="29" t="s">
        <v>18</v>
      </c>
      <c r="D33" s="29">
        <v>1520001</v>
      </c>
      <c r="E33" s="30" t="s">
        <v>192</v>
      </c>
      <c r="F33" s="29">
        <v>10</v>
      </c>
      <c r="G33" s="29" t="s">
        <v>437</v>
      </c>
      <c r="H33" s="29" t="s">
        <v>438</v>
      </c>
      <c r="I33" s="29" t="s">
        <v>439</v>
      </c>
      <c r="J33" s="50" t="s">
        <v>191</v>
      </c>
      <c r="K33" s="51">
        <v>45331</v>
      </c>
      <c r="L33" s="51">
        <v>45582</v>
      </c>
      <c r="M33" s="51">
        <v>45592</v>
      </c>
      <c r="N33" s="50" t="s">
        <v>585</v>
      </c>
      <c r="O33" s="51">
        <v>45590</v>
      </c>
      <c r="P33" s="51">
        <v>45586</v>
      </c>
      <c r="Q33" s="61">
        <v>2328</v>
      </c>
      <c r="R33" s="56">
        <v>2328</v>
      </c>
      <c r="S33" s="32" t="s">
        <v>444</v>
      </c>
    </row>
    <row r="34" spans="2:19" x14ac:dyDescent="0.25">
      <c r="B34" s="12">
        <v>2024</v>
      </c>
      <c r="C34" s="29" t="s">
        <v>18</v>
      </c>
      <c r="D34" s="29">
        <v>1520001</v>
      </c>
      <c r="E34" s="30" t="s">
        <v>122</v>
      </c>
      <c r="F34" s="29">
        <v>10</v>
      </c>
      <c r="G34" s="29" t="s">
        <v>437</v>
      </c>
      <c r="H34" s="29" t="s">
        <v>438</v>
      </c>
      <c r="I34" s="29" t="s">
        <v>439</v>
      </c>
      <c r="J34" s="50" t="s">
        <v>54</v>
      </c>
      <c r="K34" s="51">
        <v>45321</v>
      </c>
      <c r="L34" s="51">
        <v>45561</v>
      </c>
      <c r="M34" s="51">
        <v>45571</v>
      </c>
      <c r="N34" s="50" t="s">
        <v>586</v>
      </c>
      <c r="O34" s="51">
        <v>45572</v>
      </c>
      <c r="P34" s="51">
        <v>45565</v>
      </c>
      <c r="Q34" s="61">
        <v>1866.68</v>
      </c>
      <c r="R34" s="56">
        <v>1596.87</v>
      </c>
      <c r="S34" s="32" t="s">
        <v>444</v>
      </c>
    </row>
    <row r="35" spans="2:19" x14ac:dyDescent="0.25">
      <c r="B35" s="12">
        <v>2024</v>
      </c>
      <c r="C35" s="29" t="s">
        <v>18</v>
      </c>
      <c r="D35" s="29">
        <v>1520001</v>
      </c>
      <c r="E35" s="30" t="s">
        <v>122</v>
      </c>
      <c r="F35" s="29">
        <v>10</v>
      </c>
      <c r="G35" s="29" t="s">
        <v>437</v>
      </c>
      <c r="H35" s="29" t="s">
        <v>438</v>
      </c>
      <c r="I35" s="29" t="s">
        <v>439</v>
      </c>
      <c r="J35" s="50" t="s">
        <v>54</v>
      </c>
      <c r="K35" s="51">
        <v>45321</v>
      </c>
      <c r="L35" s="51">
        <v>45561</v>
      </c>
      <c r="M35" s="51">
        <v>45571</v>
      </c>
      <c r="N35" s="50" t="s">
        <v>587</v>
      </c>
      <c r="O35" s="51">
        <v>45572</v>
      </c>
      <c r="P35" s="51">
        <v>45565</v>
      </c>
      <c r="Q35" s="61">
        <v>3733.32</v>
      </c>
      <c r="R35" s="56">
        <v>3193.71</v>
      </c>
      <c r="S35" s="32" t="s">
        <v>444</v>
      </c>
    </row>
    <row r="36" spans="2:19" x14ac:dyDescent="0.25">
      <c r="B36" s="12">
        <v>2024</v>
      </c>
      <c r="C36" s="29" t="s">
        <v>18</v>
      </c>
      <c r="D36" s="29">
        <v>1520001</v>
      </c>
      <c r="E36" s="30" t="s">
        <v>122</v>
      </c>
      <c r="F36" s="29">
        <v>10</v>
      </c>
      <c r="G36" s="29" t="s">
        <v>437</v>
      </c>
      <c r="H36" s="29" t="s">
        <v>438</v>
      </c>
      <c r="I36" s="29" t="s">
        <v>439</v>
      </c>
      <c r="J36" s="50" t="s">
        <v>54</v>
      </c>
      <c r="K36" s="51">
        <v>45321</v>
      </c>
      <c r="L36" s="51">
        <v>45582</v>
      </c>
      <c r="M36" s="51">
        <v>45592</v>
      </c>
      <c r="N36" s="50" t="s">
        <v>588</v>
      </c>
      <c r="O36" s="51">
        <v>45594</v>
      </c>
      <c r="P36" s="51">
        <v>45590</v>
      </c>
      <c r="Q36" s="61">
        <v>5600</v>
      </c>
      <c r="R36" s="56">
        <v>4790.58</v>
      </c>
      <c r="S36" s="32" t="s">
        <v>444</v>
      </c>
    </row>
    <row r="37" spans="2:19" x14ac:dyDescent="0.25">
      <c r="B37" s="12">
        <v>2024</v>
      </c>
      <c r="C37" s="29" t="s">
        <v>18</v>
      </c>
      <c r="D37" s="29">
        <v>1520001</v>
      </c>
      <c r="E37" s="30" t="s">
        <v>121</v>
      </c>
      <c r="F37" s="29">
        <v>10</v>
      </c>
      <c r="G37" s="29" t="s">
        <v>437</v>
      </c>
      <c r="H37" s="29" t="s">
        <v>438</v>
      </c>
      <c r="I37" s="29" t="s">
        <v>439</v>
      </c>
      <c r="J37" s="50" t="s">
        <v>212</v>
      </c>
      <c r="K37" s="51">
        <v>45321</v>
      </c>
      <c r="L37" s="51">
        <v>45561</v>
      </c>
      <c r="M37" s="51">
        <v>45571</v>
      </c>
      <c r="N37" s="50" t="s">
        <v>589</v>
      </c>
      <c r="O37" s="51">
        <v>45572</v>
      </c>
      <c r="P37" s="51">
        <v>45566</v>
      </c>
      <c r="Q37" s="61">
        <v>258.68</v>
      </c>
      <c r="R37" s="56">
        <v>258.68</v>
      </c>
      <c r="S37" s="32" t="s">
        <v>444</v>
      </c>
    </row>
    <row r="38" spans="2:19" x14ac:dyDescent="0.25">
      <c r="B38" s="12">
        <v>2024</v>
      </c>
      <c r="C38" s="29" t="s">
        <v>18</v>
      </c>
      <c r="D38" s="29">
        <v>1520001</v>
      </c>
      <c r="E38" s="30" t="s">
        <v>121</v>
      </c>
      <c r="F38" s="29">
        <v>10</v>
      </c>
      <c r="G38" s="29" t="s">
        <v>437</v>
      </c>
      <c r="H38" s="29" t="s">
        <v>438</v>
      </c>
      <c r="I38" s="29" t="s">
        <v>439</v>
      </c>
      <c r="J38" s="50" t="s">
        <v>212</v>
      </c>
      <c r="K38" s="51">
        <v>45321</v>
      </c>
      <c r="L38" s="51">
        <v>45561</v>
      </c>
      <c r="M38" s="51">
        <v>45571</v>
      </c>
      <c r="N38" s="50" t="s">
        <v>590</v>
      </c>
      <c r="O38" s="51">
        <v>45572</v>
      </c>
      <c r="P38" s="51">
        <v>45566</v>
      </c>
      <c r="Q38" s="61">
        <v>517.32000000000005</v>
      </c>
      <c r="R38" s="56">
        <v>517.32000000000005</v>
      </c>
      <c r="S38" s="32" t="s">
        <v>444</v>
      </c>
    </row>
    <row r="39" spans="2:19" x14ac:dyDescent="0.25">
      <c r="B39" s="12">
        <v>2024</v>
      </c>
      <c r="C39" s="29" t="s">
        <v>18</v>
      </c>
      <c r="D39" s="29">
        <v>1520001</v>
      </c>
      <c r="E39" s="30" t="s">
        <v>121</v>
      </c>
      <c r="F39" s="29">
        <v>10</v>
      </c>
      <c r="G39" s="29" t="s">
        <v>437</v>
      </c>
      <c r="H39" s="29" t="s">
        <v>438</v>
      </c>
      <c r="I39" s="29" t="s">
        <v>439</v>
      </c>
      <c r="J39" s="50" t="s">
        <v>212</v>
      </c>
      <c r="K39" s="51">
        <v>45321</v>
      </c>
      <c r="L39" s="51">
        <v>45582</v>
      </c>
      <c r="M39" s="51">
        <v>45592</v>
      </c>
      <c r="N39" s="50" t="s">
        <v>591</v>
      </c>
      <c r="O39" s="51">
        <v>45590</v>
      </c>
      <c r="P39" s="51">
        <v>45587</v>
      </c>
      <c r="Q39" s="61">
        <v>776</v>
      </c>
      <c r="R39" s="56">
        <v>776</v>
      </c>
      <c r="S39" s="32" t="s">
        <v>444</v>
      </c>
    </row>
    <row r="40" spans="2:19" x14ac:dyDescent="0.25">
      <c r="B40" s="12">
        <v>2024</v>
      </c>
      <c r="C40" s="29" t="s">
        <v>18</v>
      </c>
      <c r="D40" s="29">
        <v>1520001</v>
      </c>
      <c r="E40" s="30" t="s">
        <v>219</v>
      </c>
      <c r="F40" s="29">
        <v>10</v>
      </c>
      <c r="G40" s="29" t="s">
        <v>437</v>
      </c>
      <c r="H40" s="29" t="s">
        <v>438</v>
      </c>
      <c r="I40" s="29" t="s">
        <v>439</v>
      </c>
      <c r="J40" s="50" t="s">
        <v>125</v>
      </c>
      <c r="K40" s="51">
        <v>45321</v>
      </c>
      <c r="L40" s="51">
        <v>45560</v>
      </c>
      <c r="M40" s="51">
        <v>45570</v>
      </c>
      <c r="N40" s="50" t="s">
        <v>592</v>
      </c>
      <c r="O40" s="51">
        <v>45572</v>
      </c>
      <c r="P40" s="51">
        <v>45566</v>
      </c>
      <c r="Q40" s="61">
        <v>138.68</v>
      </c>
      <c r="R40" s="56">
        <v>138.68</v>
      </c>
      <c r="S40" s="32" t="s">
        <v>444</v>
      </c>
    </row>
    <row r="41" spans="2:19" x14ac:dyDescent="0.25">
      <c r="B41" s="12">
        <v>2024</v>
      </c>
      <c r="C41" s="29" t="s">
        <v>18</v>
      </c>
      <c r="D41" s="29">
        <v>1520001</v>
      </c>
      <c r="E41" s="30" t="s">
        <v>219</v>
      </c>
      <c r="F41" s="29">
        <v>10</v>
      </c>
      <c r="G41" s="29" t="s">
        <v>437</v>
      </c>
      <c r="H41" s="29" t="s">
        <v>438</v>
      </c>
      <c r="I41" s="29" t="s">
        <v>439</v>
      </c>
      <c r="J41" s="50" t="s">
        <v>125</v>
      </c>
      <c r="K41" s="51">
        <v>45321</v>
      </c>
      <c r="L41" s="51">
        <v>45560</v>
      </c>
      <c r="M41" s="51">
        <v>45570</v>
      </c>
      <c r="N41" s="50" t="s">
        <v>593</v>
      </c>
      <c r="O41" s="51">
        <v>45572</v>
      </c>
      <c r="P41" s="51">
        <v>45566</v>
      </c>
      <c r="Q41" s="61">
        <v>277.32</v>
      </c>
      <c r="R41" s="56">
        <v>277.32</v>
      </c>
      <c r="S41" s="32" t="s">
        <v>444</v>
      </c>
    </row>
    <row r="42" spans="2:19" x14ac:dyDescent="0.25">
      <c r="B42" s="12">
        <v>2024</v>
      </c>
      <c r="C42" s="29" t="s">
        <v>18</v>
      </c>
      <c r="D42" s="29">
        <v>1520001</v>
      </c>
      <c r="E42" s="30" t="s">
        <v>219</v>
      </c>
      <c r="F42" s="29">
        <v>10</v>
      </c>
      <c r="G42" s="29" t="s">
        <v>437</v>
      </c>
      <c r="H42" s="29" t="s">
        <v>438</v>
      </c>
      <c r="I42" s="29" t="s">
        <v>439</v>
      </c>
      <c r="J42" s="50" t="s">
        <v>125</v>
      </c>
      <c r="K42" s="51">
        <v>45321</v>
      </c>
      <c r="L42" s="51">
        <v>45582</v>
      </c>
      <c r="M42" s="51">
        <v>45592</v>
      </c>
      <c r="N42" s="50" t="s">
        <v>594</v>
      </c>
      <c r="O42" s="51">
        <v>45590</v>
      </c>
      <c r="P42" s="51">
        <v>45586</v>
      </c>
      <c r="Q42" s="61">
        <v>416</v>
      </c>
      <c r="R42" s="56">
        <v>416</v>
      </c>
      <c r="S42" s="32" t="s">
        <v>444</v>
      </c>
    </row>
    <row r="43" spans="2:19" x14ac:dyDescent="0.25">
      <c r="B43" s="12">
        <v>2024</v>
      </c>
      <c r="C43" s="29" t="s">
        <v>18</v>
      </c>
      <c r="D43" s="29">
        <v>1520001</v>
      </c>
      <c r="E43" s="30" t="s">
        <v>123</v>
      </c>
      <c r="F43" s="29">
        <v>10</v>
      </c>
      <c r="G43" s="29" t="s">
        <v>437</v>
      </c>
      <c r="H43" s="29" t="s">
        <v>438</v>
      </c>
      <c r="I43" s="29" t="s">
        <v>439</v>
      </c>
      <c r="J43" s="50" t="s">
        <v>226</v>
      </c>
      <c r="K43" s="51">
        <v>45321</v>
      </c>
      <c r="L43" s="51">
        <v>45561</v>
      </c>
      <c r="M43" s="51">
        <v>45571</v>
      </c>
      <c r="N43" s="50" t="s">
        <v>595</v>
      </c>
      <c r="O43" s="51">
        <v>45572</v>
      </c>
      <c r="P43" s="51">
        <v>45566</v>
      </c>
      <c r="Q43" s="61">
        <v>318.68</v>
      </c>
      <c r="R43" s="56">
        <v>318.68</v>
      </c>
      <c r="S43" s="32" t="s">
        <v>444</v>
      </c>
    </row>
    <row r="44" spans="2:19" x14ac:dyDescent="0.25">
      <c r="B44" s="12">
        <v>2024</v>
      </c>
      <c r="C44" s="29" t="s">
        <v>18</v>
      </c>
      <c r="D44" s="29">
        <v>1520001</v>
      </c>
      <c r="E44" s="30" t="s">
        <v>123</v>
      </c>
      <c r="F44" s="29">
        <v>10</v>
      </c>
      <c r="G44" s="29" t="s">
        <v>437</v>
      </c>
      <c r="H44" s="29" t="s">
        <v>438</v>
      </c>
      <c r="I44" s="29" t="s">
        <v>439</v>
      </c>
      <c r="J44" s="50" t="s">
        <v>226</v>
      </c>
      <c r="K44" s="51">
        <v>45321</v>
      </c>
      <c r="L44" s="51">
        <v>45582</v>
      </c>
      <c r="M44" s="51">
        <v>45592</v>
      </c>
      <c r="N44" s="50" t="s">
        <v>596</v>
      </c>
      <c r="O44" s="51">
        <v>45594</v>
      </c>
      <c r="P44" s="51">
        <v>45590</v>
      </c>
      <c r="Q44" s="61">
        <v>956</v>
      </c>
      <c r="R44" s="56">
        <v>956</v>
      </c>
      <c r="S44" s="51" t="s">
        <v>597</v>
      </c>
    </row>
    <row r="45" spans="2:19" x14ac:dyDescent="0.25">
      <c r="B45" s="12">
        <v>2024</v>
      </c>
      <c r="C45" s="29" t="s">
        <v>18</v>
      </c>
      <c r="D45" s="29">
        <v>1520001</v>
      </c>
      <c r="E45" s="30" t="s">
        <v>233</v>
      </c>
      <c r="F45" s="29">
        <v>10</v>
      </c>
      <c r="G45" s="29" t="s">
        <v>437</v>
      </c>
      <c r="H45" s="29" t="s">
        <v>438</v>
      </c>
      <c r="I45" s="29" t="s">
        <v>439</v>
      </c>
      <c r="J45" s="50" t="s">
        <v>234</v>
      </c>
      <c r="K45" s="51">
        <v>45321</v>
      </c>
      <c r="L45" s="51">
        <v>45560</v>
      </c>
      <c r="M45" s="51">
        <v>45570</v>
      </c>
      <c r="N45" s="50" t="s">
        <v>598</v>
      </c>
      <c r="O45" s="51">
        <v>45569</v>
      </c>
      <c r="P45" s="51">
        <v>45566</v>
      </c>
      <c r="Q45" s="61">
        <v>198.67</v>
      </c>
      <c r="R45" s="56">
        <v>198.67</v>
      </c>
      <c r="S45" s="32" t="s">
        <v>444</v>
      </c>
    </row>
    <row r="46" spans="2:19" x14ac:dyDescent="0.25">
      <c r="B46" s="12">
        <v>2024</v>
      </c>
      <c r="C46" s="29" t="s">
        <v>18</v>
      </c>
      <c r="D46" s="29">
        <v>1520001</v>
      </c>
      <c r="E46" s="30" t="s">
        <v>233</v>
      </c>
      <c r="F46" s="29">
        <v>10</v>
      </c>
      <c r="G46" s="29" t="s">
        <v>437</v>
      </c>
      <c r="H46" s="29" t="s">
        <v>438</v>
      </c>
      <c r="I46" s="29" t="s">
        <v>439</v>
      </c>
      <c r="J46" s="50" t="s">
        <v>234</v>
      </c>
      <c r="K46" s="51">
        <v>45321</v>
      </c>
      <c r="L46" s="51">
        <v>45560</v>
      </c>
      <c r="M46" s="51">
        <v>45570</v>
      </c>
      <c r="N46" s="50" t="s">
        <v>599</v>
      </c>
      <c r="O46" s="51">
        <v>45569</v>
      </c>
      <c r="P46" s="51">
        <v>45566</v>
      </c>
      <c r="Q46" s="61">
        <v>397.33</v>
      </c>
      <c r="R46" s="56">
        <v>397.33</v>
      </c>
      <c r="S46" s="32" t="s">
        <v>444</v>
      </c>
    </row>
    <row r="47" spans="2:19" x14ac:dyDescent="0.25">
      <c r="B47" s="12">
        <v>2024</v>
      </c>
      <c r="C47" s="29" t="s">
        <v>18</v>
      </c>
      <c r="D47" s="29">
        <v>1520001</v>
      </c>
      <c r="E47" s="30" t="s">
        <v>233</v>
      </c>
      <c r="F47" s="29">
        <v>10</v>
      </c>
      <c r="G47" s="29" t="s">
        <v>437</v>
      </c>
      <c r="H47" s="29" t="s">
        <v>438</v>
      </c>
      <c r="I47" s="29" t="s">
        <v>439</v>
      </c>
      <c r="J47" s="50" t="s">
        <v>234</v>
      </c>
      <c r="K47" s="51">
        <v>45321</v>
      </c>
      <c r="L47" s="51">
        <v>45582</v>
      </c>
      <c r="M47" s="51">
        <v>45592</v>
      </c>
      <c r="N47" s="50" t="s">
        <v>600</v>
      </c>
      <c r="O47" s="51">
        <v>45594</v>
      </c>
      <c r="P47" s="51">
        <v>45586</v>
      </c>
      <c r="Q47" s="61">
        <v>596</v>
      </c>
      <c r="R47" s="56">
        <v>596</v>
      </c>
      <c r="S47" s="32" t="s">
        <v>444</v>
      </c>
    </row>
    <row r="48" spans="2:19" x14ac:dyDescent="0.25">
      <c r="B48" s="12">
        <v>2024</v>
      </c>
      <c r="C48" s="29" t="s">
        <v>18</v>
      </c>
      <c r="D48" s="29">
        <v>1520001</v>
      </c>
      <c r="E48" s="30" t="s">
        <v>136</v>
      </c>
      <c r="F48" s="29">
        <v>10</v>
      </c>
      <c r="G48" s="29" t="s">
        <v>437</v>
      </c>
      <c r="H48" s="29" t="s">
        <v>438</v>
      </c>
      <c r="I48" s="29" t="s">
        <v>439</v>
      </c>
      <c r="J48" s="50" t="s">
        <v>240</v>
      </c>
      <c r="K48" s="51">
        <v>45322</v>
      </c>
      <c r="L48" s="51">
        <v>45582</v>
      </c>
      <c r="M48" s="51">
        <v>45592</v>
      </c>
      <c r="N48" s="50" t="s">
        <v>601</v>
      </c>
      <c r="O48" s="51">
        <v>45594</v>
      </c>
      <c r="P48" s="51">
        <v>45586</v>
      </c>
      <c r="Q48" s="61">
        <v>1225</v>
      </c>
      <c r="R48" s="56">
        <v>1135.57</v>
      </c>
      <c r="S48" s="32" t="s">
        <v>444</v>
      </c>
    </row>
    <row r="49" spans="2:19" x14ac:dyDescent="0.25">
      <c r="B49" s="12">
        <v>2024</v>
      </c>
      <c r="C49" s="29" t="s">
        <v>18</v>
      </c>
      <c r="D49" s="29">
        <v>1520001</v>
      </c>
      <c r="E49" s="30" t="s">
        <v>123</v>
      </c>
      <c r="F49" s="29">
        <v>10</v>
      </c>
      <c r="G49" s="29" t="s">
        <v>437</v>
      </c>
      <c r="H49" s="29" t="s">
        <v>438</v>
      </c>
      <c r="I49" s="29" t="s">
        <v>439</v>
      </c>
      <c r="J49" s="50" t="s">
        <v>440</v>
      </c>
      <c r="K49" s="51">
        <v>45322</v>
      </c>
      <c r="L49" s="32">
        <v>45581</v>
      </c>
      <c r="M49" s="32">
        <f>Tabela82345[[#This Row],[Coluna1]]+10</f>
        <v>45591</v>
      </c>
      <c r="N49" s="31" t="s">
        <v>602</v>
      </c>
      <c r="O49" s="32">
        <v>45590</v>
      </c>
      <c r="P49" s="32">
        <v>45586</v>
      </c>
      <c r="Q49" s="33">
        <v>5062</v>
      </c>
      <c r="R49" s="57">
        <v>4692.47</v>
      </c>
      <c r="S49" s="32" t="s">
        <v>444</v>
      </c>
    </row>
    <row r="50" spans="2:19" x14ac:dyDescent="0.25">
      <c r="B50" s="12">
        <v>2024</v>
      </c>
      <c r="C50" s="29" t="s">
        <v>18</v>
      </c>
      <c r="D50" s="29">
        <v>1520001</v>
      </c>
      <c r="E50" s="30" t="s">
        <v>19</v>
      </c>
      <c r="F50" s="29">
        <v>10</v>
      </c>
      <c r="G50" s="29" t="s">
        <v>437</v>
      </c>
      <c r="H50" s="29" t="s">
        <v>457</v>
      </c>
      <c r="I50" s="29" t="s">
        <v>439</v>
      </c>
      <c r="J50" s="31" t="s">
        <v>603</v>
      </c>
      <c r="K50" s="64">
        <v>45516</v>
      </c>
      <c r="L50" s="32">
        <v>45560</v>
      </c>
      <c r="M50" s="32">
        <f>Tabela82345[[#This Row],[Coluna1]]+10</f>
        <v>45570</v>
      </c>
      <c r="N50" s="31" t="s">
        <v>604</v>
      </c>
      <c r="O50" s="32">
        <v>45572</v>
      </c>
      <c r="P50" s="32">
        <v>45566</v>
      </c>
      <c r="Q50" s="33">
        <v>138.66999999999999</v>
      </c>
      <c r="R50" s="57">
        <v>138.66999999999999</v>
      </c>
      <c r="S50" s="32" t="s">
        <v>444</v>
      </c>
    </row>
    <row r="51" spans="2:19" x14ac:dyDescent="0.25">
      <c r="B51" s="12">
        <v>2024</v>
      </c>
      <c r="C51" s="29" t="s">
        <v>18</v>
      </c>
      <c r="D51" s="29">
        <v>1520001</v>
      </c>
      <c r="E51" s="30" t="s">
        <v>19</v>
      </c>
      <c r="F51" s="29">
        <v>10</v>
      </c>
      <c r="G51" s="29" t="s">
        <v>437</v>
      </c>
      <c r="H51" s="29" t="s">
        <v>457</v>
      </c>
      <c r="I51" s="29" t="s">
        <v>439</v>
      </c>
      <c r="J51" s="31" t="s">
        <v>603</v>
      </c>
      <c r="K51" s="51">
        <v>45516</v>
      </c>
      <c r="L51" s="32">
        <v>45560</v>
      </c>
      <c r="M51" s="32">
        <f>Tabela82345[[#This Row],[Coluna1]]+10</f>
        <v>45570</v>
      </c>
      <c r="N51" s="31" t="s">
        <v>605</v>
      </c>
      <c r="O51" s="32">
        <v>45572</v>
      </c>
      <c r="P51" s="32">
        <v>45566</v>
      </c>
      <c r="Q51" s="33">
        <v>277.33</v>
      </c>
      <c r="R51" s="57">
        <v>277.33</v>
      </c>
      <c r="S51" s="32" t="s">
        <v>444</v>
      </c>
    </row>
    <row r="52" spans="2:19" x14ac:dyDescent="0.25">
      <c r="B52" s="12">
        <v>2024</v>
      </c>
      <c r="C52" s="29" t="s">
        <v>18</v>
      </c>
      <c r="D52" s="29">
        <v>1520001</v>
      </c>
      <c r="E52" s="30" t="s">
        <v>19</v>
      </c>
      <c r="F52" s="29">
        <v>10</v>
      </c>
      <c r="G52" s="29" t="s">
        <v>437</v>
      </c>
      <c r="H52" s="29" t="s">
        <v>457</v>
      </c>
      <c r="I52" s="29" t="s">
        <v>439</v>
      </c>
      <c r="J52" s="31" t="s">
        <v>603</v>
      </c>
      <c r="K52" s="64">
        <v>45516</v>
      </c>
      <c r="L52" s="32">
        <v>45582</v>
      </c>
      <c r="M52" s="32">
        <f>Tabela82345[[#This Row],[Coluna1]]+10</f>
        <v>45592</v>
      </c>
      <c r="N52" s="31" t="s">
        <v>606</v>
      </c>
      <c r="O52" s="32">
        <v>45594</v>
      </c>
      <c r="P52" s="32">
        <v>45586</v>
      </c>
      <c r="Q52" s="33">
        <v>416</v>
      </c>
      <c r="R52" s="57">
        <v>416</v>
      </c>
      <c r="S52" s="32" t="s">
        <v>444</v>
      </c>
    </row>
    <row r="53" spans="2:19" x14ac:dyDescent="0.25">
      <c r="B53" s="34">
        <v>2024</v>
      </c>
      <c r="C53" s="35" t="s">
        <v>18</v>
      </c>
      <c r="D53" s="35">
        <v>1520001</v>
      </c>
      <c r="E53" s="44" t="s">
        <v>123</v>
      </c>
      <c r="F53" s="35">
        <v>9</v>
      </c>
      <c r="G53" s="35" t="s">
        <v>452</v>
      </c>
      <c r="H53" s="35" t="s">
        <v>607</v>
      </c>
      <c r="I53" s="35" t="s">
        <v>608</v>
      </c>
      <c r="J53" s="36" t="s">
        <v>609</v>
      </c>
      <c r="K53" s="37">
        <v>45448</v>
      </c>
      <c r="L53" s="37">
        <v>45551</v>
      </c>
      <c r="M53" s="37">
        <v>45574</v>
      </c>
      <c r="N53" s="36" t="s">
        <v>610</v>
      </c>
      <c r="O53" s="37">
        <v>45574</v>
      </c>
      <c r="P53" s="37">
        <v>45565</v>
      </c>
      <c r="Q53" s="38">
        <v>134447</v>
      </c>
      <c r="R53" s="55">
        <v>134447</v>
      </c>
      <c r="S53" s="32"/>
    </row>
    <row r="54" spans="2:19" x14ac:dyDescent="0.25">
      <c r="B54" s="34">
        <v>2024</v>
      </c>
      <c r="C54" s="35" t="s">
        <v>18</v>
      </c>
      <c r="D54" s="35">
        <v>1520001</v>
      </c>
      <c r="E54" s="44" t="s">
        <v>19</v>
      </c>
      <c r="F54" s="35">
        <v>10</v>
      </c>
      <c r="G54" s="35" t="s">
        <v>452</v>
      </c>
      <c r="H54" s="35" t="s">
        <v>611</v>
      </c>
      <c r="I54" s="35" t="s">
        <v>612</v>
      </c>
      <c r="J54" s="36" t="s">
        <v>613</v>
      </c>
      <c r="K54" s="37">
        <v>45541</v>
      </c>
      <c r="L54" s="37">
        <v>45551</v>
      </c>
      <c r="M54" s="37">
        <f>Tabela82345[[#This Row],[Coluna1]]+30</f>
        <v>45581</v>
      </c>
      <c r="N54" s="36" t="s">
        <v>614</v>
      </c>
      <c r="O54" s="37">
        <v>45590</v>
      </c>
      <c r="P54" s="37">
        <v>45587</v>
      </c>
      <c r="Q54" s="38">
        <v>1255</v>
      </c>
      <c r="R54" s="55">
        <v>1255</v>
      </c>
      <c r="S54" s="37" t="s">
        <v>615</v>
      </c>
    </row>
    <row r="55" spans="2:19" x14ac:dyDescent="0.25">
      <c r="B55" s="34">
        <v>2024</v>
      </c>
      <c r="C55" s="35" t="s">
        <v>18</v>
      </c>
      <c r="D55" s="35">
        <v>1520001</v>
      </c>
      <c r="E55" s="44" t="s">
        <v>19</v>
      </c>
      <c r="F55" s="35">
        <v>10</v>
      </c>
      <c r="G55" s="35" t="s">
        <v>437</v>
      </c>
      <c r="H55" s="35" t="s">
        <v>500</v>
      </c>
      <c r="I55" s="35" t="s">
        <v>616</v>
      </c>
      <c r="J55" s="36" t="s">
        <v>617</v>
      </c>
      <c r="K55" s="37">
        <v>45560</v>
      </c>
      <c r="L55" s="37">
        <v>45573</v>
      </c>
      <c r="M55" s="37">
        <f>Tabela82345[[#This Row],[Coluna1]]+30</f>
        <v>45603</v>
      </c>
      <c r="N55" s="36" t="s">
        <v>618</v>
      </c>
      <c r="O55" s="37">
        <v>45596</v>
      </c>
      <c r="P55" s="37">
        <v>45581</v>
      </c>
      <c r="Q55" s="38">
        <v>6845</v>
      </c>
      <c r="R55" s="55">
        <v>6513.7</v>
      </c>
      <c r="S55" s="32" t="s">
        <v>444</v>
      </c>
    </row>
    <row r="56" spans="2:19" x14ac:dyDescent="0.25">
      <c r="B56" s="34">
        <v>2024</v>
      </c>
      <c r="C56" s="35" t="s">
        <v>18</v>
      </c>
      <c r="D56" s="35">
        <v>1520001</v>
      </c>
      <c r="E56" s="44" t="s">
        <v>123</v>
      </c>
      <c r="F56" s="35">
        <v>10</v>
      </c>
      <c r="G56" s="35" t="s">
        <v>452</v>
      </c>
      <c r="H56" s="35" t="s">
        <v>500</v>
      </c>
      <c r="I56" s="35" t="s">
        <v>458</v>
      </c>
      <c r="J56" s="36" t="s">
        <v>53</v>
      </c>
      <c r="K56" s="37">
        <v>45321</v>
      </c>
      <c r="L56" s="32">
        <v>45559</v>
      </c>
      <c r="M56" s="32">
        <v>45588</v>
      </c>
      <c r="N56" s="31" t="s">
        <v>619</v>
      </c>
      <c r="O56" s="32">
        <v>45587</v>
      </c>
      <c r="P56" s="32">
        <v>45575</v>
      </c>
      <c r="Q56" s="33">
        <v>888.7</v>
      </c>
      <c r="R56" s="54">
        <v>846.04</v>
      </c>
      <c r="S56" s="32" t="s">
        <v>444</v>
      </c>
    </row>
    <row r="57" spans="2:19" x14ac:dyDescent="0.25">
      <c r="B57" s="34">
        <v>2024</v>
      </c>
      <c r="C57" s="35" t="s">
        <v>18</v>
      </c>
      <c r="D57" s="35">
        <v>1520001</v>
      </c>
      <c r="E57" s="44" t="s">
        <v>123</v>
      </c>
      <c r="F57" s="35">
        <v>9</v>
      </c>
      <c r="G57" s="35" t="s">
        <v>452</v>
      </c>
      <c r="H57" s="35" t="s">
        <v>500</v>
      </c>
      <c r="I57" s="29" t="s">
        <v>458</v>
      </c>
      <c r="J57" s="31" t="s">
        <v>308</v>
      </c>
      <c r="K57" s="32">
        <v>45387</v>
      </c>
      <c r="L57" s="32">
        <v>45546</v>
      </c>
      <c r="M57" s="32">
        <v>45572</v>
      </c>
      <c r="N57" s="31" t="s">
        <v>620</v>
      </c>
      <c r="O57" s="32">
        <v>45572</v>
      </c>
      <c r="P57" s="32">
        <v>45565</v>
      </c>
      <c r="Q57" s="33">
        <v>5700.4</v>
      </c>
      <c r="R57" s="54">
        <v>5426.78</v>
      </c>
      <c r="S57" s="32"/>
    </row>
    <row r="58" spans="2:19" x14ac:dyDescent="0.25">
      <c r="B58" s="34">
        <v>2024</v>
      </c>
      <c r="C58" s="35" t="s">
        <v>18</v>
      </c>
      <c r="D58" s="35">
        <v>1520001</v>
      </c>
      <c r="E58" s="44" t="s">
        <v>123</v>
      </c>
      <c r="F58" s="35">
        <v>9</v>
      </c>
      <c r="G58" s="35" t="s">
        <v>452</v>
      </c>
      <c r="H58" s="35" t="s">
        <v>500</v>
      </c>
      <c r="I58" s="29" t="s">
        <v>458</v>
      </c>
      <c r="J58" s="31" t="s">
        <v>308</v>
      </c>
      <c r="K58" s="32">
        <v>45387</v>
      </c>
      <c r="L58" s="32">
        <v>45565</v>
      </c>
      <c r="M58" s="32">
        <v>45593</v>
      </c>
      <c r="N58" s="31" t="s">
        <v>621</v>
      </c>
      <c r="O58" s="32">
        <v>45590</v>
      </c>
      <c r="P58" s="32">
        <v>45575</v>
      </c>
      <c r="Q58" s="33">
        <v>5700.4</v>
      </c>
      <c r="R58" s="54">
        <v>5426.78</v>
      </c>
      <c r="S58" s="32" t="s">
        <v>444</v>
      </c>
    </row>
    <row r="59" spans="2:19" x14ac:dyDescent="0.25">
      <c r="B59" s="34">
        <v>2024</v>
      </c>
      <c r="C59" s="35" t="s">
        <v>18</v>
      </c>
      <c r="D59" s="35">
        <v>1520001</v>
      </c>
      <c r="E59" s="44" t="s">
        <v>120</v>
      </c>
      <c r="F59" s="35">
        <v>10</v>
      </c>
      <c r="G59" s="35" t="s">
        <v>445</v>
      </c>
      <c r="H59" s="35" t="s">
        <v>446</v>
      </c>
      <c r="I59" s="29" t="s">
        <v>447</v>
      </c>
      <c r="J59" s="31" t="s">
        <v>97</v>
      </c>
      <c r="K59" s="32">
        <v>45324</v>
      </c>
      <c r="L59" s="32">
        <v>45546</v>
      </c>
      <c r="M59" s="32">
        <f>Tabela82345[[#This Row],[Coluna1]]+30</f>
        <v>45576</v>
      </c>
      <c r="N59" s="31" t="s">
        <v>622</v>
      </c>
      <c r="O59" s="32">
        <v>45569</v>
      </c>
      <c r="P59" s="32">
        <v>45565</v>
      </c>
      <c r="Q59" s="33">
        <v>1343.36</v>
      </c>
      <c r="R59" s="54">
        <v>1311.73</v>
      </c>
      <c r="S59" s="32" t="s">
        <v>444</v>
      </c>
    </row>
    <row r="60" spans="2:19" x14ac:dyDescent="0.25">
      <c r="B60" s="34">
        <v>2024</v>
      </c>
      <c r="C60" s="35" t="s">
        <v>18</v>
      </c>
      <c r="D60" s="35">
        <v>1520001</v>
      </c>
      <c r="E60" s="44" t="s">
        <v>121</v>
      </c>
      <c r="F60" s="35">
        <v>10</v>
      </c>
      <c r="G60" s="35" t="s">
        <v>445</v>
      </c>
      <c r="H60" s="35" t="s">
        <v>446</v>
      </c>
      <c r="I60" s="29" t="s">
        <v>447</v>
      </c>
      <c r="J60" s="31" t="s">
        <v>87</v>
      </c>
      <c r="K60" s="32">
        <v>45324</v>
      </c>
      <c r="L60" s="32">
        <v>45548</v>
      </c>
      <c r="M60" s="32">
        <f>Tabela82345[[#This Row],[Coluna1]]+30</f>
        <v>45578</v>
      </c>
      <c r="N60" s="31" t="s">
        <v>623</v>
      </c>
      <c r="O60" s="32">
        <v>45579</v>
      </c>
      <c r="P60" s="32">
        <v>45565</v>
      </c>
      <c r="Q60" s="33">
        <v>1037.24</v>
      </c>
      <c r="R60" s="54">
        <v>1012.96</v>
      </c>
      <c r="S60" s="32" t="s">
        <v>444</v>
      </c>
    </row>
    <row r="61" spans="2:19" x14ac:dyDescent="0.25">
      <c r="B61" s="34">
        <v>2024</v>
      </c>
      <c r="C61" s="35" t="s">
        <v>18</v>
      </c>
      <c r="D61" s="35">
        <v>1520001</v>
      </c>
      <c r="E61" s="44" t="s">
        <v>122</v>
      </c>
      <c r="F61" s="35">
        <v>10</v>
      </c>
      <c r="G61" s="35" t="s">
        <v>445</v>
      </c>
      <c r="H61" s="35" t="s">
        <v>446</v>
      </c>
      <c r="I61" s="29" t="s">
        <v>447</v>
      </c>
      <c r="J61" s="31" t="s">
        <v>106</v>
      </c>
      <c r="K61" s="32">
        <v>45324</v>
      </c>
      <c r="L61" s="32">
        <v>45546</v>
      </c>
      <c r="M61" s="32">
        <f>Tabela82345[[#This Row],[Coluna1]]+30</f>
        <v>45576</v>
      </c>
      <c r="N61" s="31" t="s">
        <v>624</v>
      </c>
      <c r="O61" s="32">
        <v>45569</v>
      </c>
      <c r="P61" s="32">
        <v>45565</v>
      </c>
      <c r="Q61" s="33">
        <v>3197.72</v>
      </c>
      <c r="R61" s="54">
        <v>3122.2</v>
      </c>
      <c r="S61" s="32" t="s">
        <v>444</v>
      </c>
    </row>
    <row r="62" spans="2:19" x14ac:dyDescent="0.25">
      <c r="B62" s="34">
        <v>2024</v>
      </c>
      <c r="C62" s="35" t="s">
        <v>18</v>
      </c>
      <c r="D62" s="35">
        <v>1520001</v>
      </c>
      <c r="E62" s="44" t="s">
        <v>119</v>
      </c>
      <c r="F62" s="35">
        <v>10</v>
      </c>
      <c r="G62" s="35" t="s">
        <v>445</v>
      </c>
      <c r="H62" s="35" t="s">
        <v>446</v>
      </c>
      <c r="I62" s="29" t="s">
        <v>447</v>
      </c>
      <c r="J62" s="31" t="s">
        <v>110</v>
      </c>
      <c r="K62" s="32">
        <v>45323</v>
      </c>
      <c r="L62" s="32">
        <v>45551</v>
      </c>
      <c r="M62" s="32">
        <f>Tabela82345[[#This Row],[Coluna1]]+30</f>
        <v>45581</v>
      </c>
      <c r="N62" s="31" t="s">
        <v>625</v>
      </c>
      <c r="O62" s="32">
        <v>45579</v>
      </c>
      <c r="P62" s="32">
        <v>45565</v>
      </c>
      <c r="Q62" s="33">
        <v>2960.73</v>
      </c>
      <c r="R62" s="54">
        <v>2891.52</v>
      </c>
      <c r="S62" s="32" t="s">
        <v>444</v>
      </c>
    </row>
    <row r="63" spans="2:19" x14ac:dyDescent="0.25">
      <c r="B63" s="34">
        <v>2024</v>
      </c>
      <c r="C63" s="35" t="s">
        <v>18</v>
      </c>
      <c r="D63" s="35">
        <v>1520001</v>
      </c>
      <c r="E63" s="44" t="s">
        <v>119</v>
      </c>
      <c r="F63" s="35">
        <v>10</v>
      </c>
      <c r="G63" s="35" t="s">
        <v>445</v>
      </c>
      <c r="H63" s="35" t="s">
        <v>446</v>
      </c>
      <c r="I63" s="29" t="s">
        <v>447</v>
      </c>
      <c r="J63" s="31" t="s">
        <v>110</v>
      </c>
      <c r="K63" s="32">
        <v>45323</v>
      </c>
      <c r="L63" s="32">
        <v>45551</v>
      </c>
      <c r="M63" s="32">
        <f>Tabela82345[[#This Row],[Coluna1]]+30</f>
        <v>45581</v>
      </c>
      <c r="N63" s="31" t="s">
        <v>626</v>
      </c>
      <c r="O63" s="32">
        <v>45579</v>
      </c>
      <c r="P63" s="32">
        <v>45565</v>
      </c>
      <c r="Q63" s="33">
        <v>218.53</v>
      </c>
      <c r="R63" s="54">
        <v>213.9</v>
      </c>
      <c r="S63" s="32" t="s">
        <v>444</v>
      </c>
    </row>
    <row r="64" spans="2:19" x14ac:dyDescent="0.25">
      <c r="B64" s="34">
        <v>2024</v>
      </c>
      <c r="C64" s="35" t="s">
        <v>18</v>
      </c>
      <c r="D64" s="35">
        <v>1520001</v>
      </c>
      <c r="E64" s="44" t="s">
        <v>19</v>
      </c>
      <c r="F64" s="35">
        <v>10</v>
      </c>
      <c r="G64" s="35" t="s">
        <v>452</v>
      </c>
      <c r="H64" s="35" t="s">
        <v>455</v>
      </c>
      <c r="I64" s="29" t="s">
        <v>456</v>
      </c>
      <c r="J64" s="31" t="s">
        <v>24</v>
      </c>
      <c r="K64" s="32">
        <v>45321</v>
      </c>
      <c r="L64" s="32">
        <v>45545</v>
      </c>
      <c r="M64" s="32">
        <f>Tabela82345[[#This Row],[Coluna1]]+30</f>
        <v>45575</v>
      </c>
      <c r="N64" s="31" t="s">
        <v>627</v>
      </c>
      <c r="O64" s="32">
        <v>45574</v>
      </c>
      <c r="P64" s="32">
        <v>45565</v>
      </c>
      <c r="Q64" s="33">
        <v>33.49</v>
      </c>
      <c r="R64" s="54">
        <v>30.21</v>
      </c>
      <c r="S64" s="32" t="s">
        <v>444</v>
      </c>
    </row>
    <row r="65" spans="2:19" x14ac:dyDescent="0.25">
      <c r="B65" s="34">
        <v>2024</v>
      </c>
      <c r="C65" s="35" t="s">
        <v>18</v>
      </c>
      <c r="D65" s="35">
        <v>1520001</v>
      </c>
      <c r="E65" s="44" t="s">
        <v>19</v>
      </c>
      <c r="F65" s="35">
        <v>10</v>
      </c>
      <c r="G65" s="35" t="s">
        <v>452</v>
      </c>
      <c r="H65" s="35" t="s">
        <v>453</v>
      </c>
      <c r="I65" s="29" t="s">
        <v>454</v>
      </c>
      <c r="J65" s="31" t="s">
        <v>38</v>
      </c>
      <c r="K65" s="32">
        <v>45321</v>
      </c>
      <c r="L65" s="32">
        <v>45537</v>
      </c>
      <c r="M65" s="32">
        <f>Tabela82345[[#This Row],[Coluna1]]+30</f>
        <v>45567</v>
      </c>
      <c r="N65" s="31" t="s">
        <v>628</v>
      </c>
      <c r="O65" s="32">
        <v>45566</v>
      </c>
      <c r="P65" s="32">
        <v>45544</v>
      </c>
      <c r="Q65" s="33">
        <v>4375.13</v>
      </c>
      <c r="R65" s="54">
        <v>4165.12</v>
      </c>
      <c r="S65" s="32" t="s">
        <v>444</v>
      </c>
    </row>
    <row r="66" spans="2:19" x14ac:dyDescent="0.25">
      <c r="B66" s="34">
        <v>2024</v>
      </c>
      <c r="C66" s="35" t="s">
        <v>18</v>
      </c>
      <c r="D66" s="35">
        <v>1520001</v>
      </c>
      <c r="E66" s="44" t="s">
        <v>19</v>
      </c>
      <c r="F66" s="35">
        <v>10</v>
      </c>
      <c r="G66" s="35" t="s">
        <v>452</v>
      </c>
      <c r="H66" s="35" t="s">
        <v>453</v>
      </c>
      <c r="I66" s="29" t="s">
        <v>454</v>
      </c>
      <c r="J66" s="31" t="s">
        <v>38</v>
      </c>
      <c r="K66" s="32">
        <v>45321</v>
      </c>
      <c r="L66" s="32">
        <v>45566</v>
      </c>
      <c r="M66" s="32">
        <f>Tabela82345[[#This Row],[Coluna1]]+30</f>
        <v>45596</v>
      </c>
      <c r="N66" s="31" t="s">
        <v>629</v>
      </c>
      <c r="O66" s="32">
        <v>45596</v>
      </c>
      <c r="P66" s="32">
        <v>45575</v>
      </c>
      <c r="Q66" s="33">
        <v>583.35</v>
      </c>
      <c r="R66" s="54">
        <v>555.35</v>
      </c>
      <c r="S66" s="32"/>
    </row>
    <row r="67" spans="2:19" x14ac:dyDescent="0.25">
      <c r="B67" s="34">
        <v>2024</v>
      </c>
      <c r="C67" s="35" t="s">
        <v>18</v>
      </c>
      <c r="D67" s="35">
        <v>1520001</v>
      </c>
      <c r="E67" s="44" t="s">
        <v>122</v>
      </c>
      <c r="F67" s="35">
        <v>10</v>
      </c>
      <c r="G67" s="35" t="s">
        <v>452</v>
      </c>
      <c r="H67" s="35" t="s">
        <v>607</v>
      </c>
      <c r="I67" s="35" t="s">
        <v>439</v>
      </c>
      <c r="J67" s="36" t="s">
        <v>630</v>
      </c>
      <c r="K67" s="37">
        <v>45572</v>
      </c>
      <c r="L67" s="37">
        <v>45572</v>
      </c>
      <c r="M67" s="37">
        <f>Tabela82345[[#This Row],[Coluna1]]+10</f>
        <v>45582</v>
      </c>
      <c r="N67" s="36" t="s">
        <v>631</v>
      </c>
      <c r="O67" s="37">
        <v>45573</v>
      </c>
      <c r="P67" s="37">
        <v>45572</v>
      </c>
      <c r="Q67" s="38">
        <v>359</v>
      </c>
      <c r="R67" s="55">
        <v>274.99</v>
      </c>
      <c r="S67" s="32" t="s">
        <v>444</v>
      </c>
    </row>
    <row r="68" spans="2:19" x14ac:dyDescent="0.25">
      <c r="B68" s="34">
        <v>2024</v>
      </c>
      <c r="C68" s="35" t="s">
        <v>18</v>
      </c>
      <c r="D68" s="35">
        <v>1520001</v>
      </c>
      <c r="E68" s="44" t="s">
        <v>122</v>
      </c>
      <c r="F68" s="35">
        <v>10</v>
      </c>
      <c r="G68" s="35" t="s">
        <v>452</v>
      </c>
      <c r="H68" s="35" t="s">
        <v>607</v>
      </c>
      <c r="I68" s="35" t="s">
        <v>439</v>
      </c>
      <c r="J68" s="36" t="s">
        <v>630</v>
      </c>
      <c r="K68" s="37">
        <v>45572</v>
      </c>
      <c r="L68" s="37">
        <v>45572</v>
      </c>
      <c r="M68" s="37">
        <f>Tabela82345[[#This Row],[Coluna1]]+10</f>
        <v>45582</v>
      </c>
      <c r="N68" s="36" t="s">
        <v>632</v>
      </c>
      <c r="O68" s="37">
        <v>45573</v>
      </c>
      <c r="P68" s="37">
        <v>45572</v>
      </c>
      <c r="Q68" s="38">
        <v>718</v>
      </c>
      <c r="R68" s="55">
        <v>718</v>
      </c>
      <c r="S68" s="32" t="s">
        <v>444</v>
      </c>
    </row>
    <row r="69" spans="2:19" x14ac:dyDescent="0.25">
      <c r="B69" s="34">
        <v>2024</v>
      </c>
      <c r="C69" s="35" t="s">
        <v>18</v>
      </c>
      <c r="D69" s="35">
        <v>1520001</v>
      </c>
      <c r="E69" s="44" t="s">
        <v>123</v>
      </c>
      <c r="F69" s="35">
        <v>10</v>
      </c>
      <c r="G69" s="35" t="s">
        <v>437</v>
      </c>
      <c r="H69" s="35" t="s">
        <v>438</v>
      </c>
      <c r="I69" s="35" t="s">
        <v>439</v>
      </c>
      <c r="J69" s="36" t="s">
        <v>226</v>
      </c>
      <c r="K69" s="37">
        <v>45322</v>
      </c>
      <c r="L69" s="37">
        <v>45561</v>
      </c>
      <c r="M69" s="37">
        <f>Tabela82345[[#This Row],[Coluna1]]+10</f>
        <v>45571</v>
      </c>
      <c r="N69" s="36" t="s">
        <v>544</v>
      </c>
      <c r="O69" s="37">
        <v>45572</v>
      </c>
      <c r="P69" s="37">
        <v>45566</v>
      </c>
      <c r="Q69" s="38">
        <v>637.32000000000005</v>
      </c>
      <c r="R69" s="55">
        <v>637.32000000000005</v>
      </c>
      <c r="S69" s="32" t="s">
        <v>444</v>
      </c>
    </row>
  </sheetData>
  <mergeCells count="2">
    <mergeCell ref="E1:F1"/>
    <mergeCell ref="C5:G5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51"/>
  <sheetViews>
    <sheetView topLeftCell="A23" workbookViewId="0">
      <selection activeCell="D14" sqref="D14"/>
    </sheetView>
  </sheetViews>
  <sheetFormatPr defaultRowHeight="15" x14ac:dyDescent="0.25"/>
  <cols>
    <col min="1" max="1" width="2.5703125" customWidth="1"/>
    <col min="2" max="2" width="22.42578125" customWidth="1"/>
    <col min="3" max="3" width="39.85546875" customWidth="1"/>
    <col min="4" max="4" width="11.85546875" customWidth="1"/>
    <col min="5" max="5" width="20.85546875" style="23" customWidth="1"/>
    <col min="6" max="6" width="12.28515625" customWidth="1"/>
    <col min="7" max="7" width="26.42578125" customWidth="1"/>
    <col min="8" max="8" width="60.5703125" customWidth="1"/>
    <col min="9" max="9" width="49.7109375" customWidth="1"/>
    <col min="10" max="10" width="9.140625" style="23"/>
    <col min="11" max="11" width="10.28515625" style="19" customWidth="1"/>
    <col min="12" max="12" width="12.85546875" style="19" customWidth="1"/>
    <col min="13" max="13" width="12.7109375" style="19" customWidth="1"/>
    <col min="14" max="14" width="12.7109375" style="23" customWidth="1"/>
    <col min="15" max="16" width="12.7109375" style="19" customWidth="1"/>
    <col min="17" max="17" width="12.7109375" style="15" customWidth="1"/>
    <col min="18" max="18" width="11" style="15" bestFit="1" customWidth="1"/>
    <col min="19" max="19" width="49.42578125" bestFit="1" customWidth="1"/>
  </cols>
  <sheetData>
    <row r="1" spans="1:16382" ht="15.75" x14ac:dyDescent="0.25">
      <c r="A1" s="1"/>
      <c r="B1" s="2"/>
      <c r="C1" s="1"/>
      <c r="D1" s="1"/>
      <c r="E1" s="46" t="s">
        <v>0</v>
      </c>
      <c r="F1" s="46"/>
      <c r="G1" s="1"/>
      <c r="H1" s="1"/>
      <c r="I1" s="1"/>
      <c r="J1" s="4"/>
      <c r="K1" s="18"/>
      <c r="L1" s="18"/>
      <c r="M1" s="18"/>
      <c r="N1" s="4"/>
      <c r="O1" s="48"/>
      <c r="P1" s="18"/>
      <c r="Q1" s="14"/>
      <c r="R1" s="49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</row>
    <row r="2" spans="1:16382" ht="15.75" x14ac:dyDescent="0.25">
      <c r="A2" s="1"/>
      <c r="B2" s="2"/>
      <c r="C2" s="1"/>
      <c r="D2" s="1"/>
      <c r="E2" s="5"/>
      <c r="F2" s="5"/>
      <c r="G2" s="1"/>
      <c r="H2" s="1"/>
      <c r="I2" s="1"/>
      <c r="J2" s="4"/>
      <c r="K2" s="18"/>
      <c r="L2" s="18"/>
      <c r="M2" s="18"/>
      <c r="N2" s="4"/>
      <c r="O2" s="48"/>
      <c r="P2" s="18"/>
      <c r="Q2" s="14"/>
      <c r="R2" s="49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</row>
    <row r="3" spans="1:16382" ht="15.75" x14ac:dyDescent="0.25">
      <c r="A3" s="1"/>
      <c r="B3" s="2"/>
      <c r="C3" s="1"/>
      <c r="D3" s="1"/>
      <c r="E3" s="5"/>
      <c r="F3" s="5"/>
      <c r="G3" s="1"/>
      <c r="H3" s="1"/>
      <c r="I3" s="1"/>
      <c r="J3" s="4"/>
      <c r="K3" s="18"/>
      <c r="L3" s="18"/>
      <c r="M3" s="18"/>
      <c r="N3" s="4"/>
      <c r="O3" s="48"/>
      <c r="P3" s="18"/>
      <c r="Q3" s="14"/>
      <c r="R3" s="49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</row>
    <row r="4" spans="1:16382" x14ac:dyDescent="0.25">
      <c r="A4" s="1"/>
      <c r="B4" s="2"/>
      <c r="C4" s="1"/>
      <c r="D4" s="1"/>
      <c r="E4" s="26"/>
      <c r="F4" s="1"/>
      <c r="G4" s="1"/>
      <c r="H4" s="1"/>
      <c r="I4" s="1"/>
      <c r="J4" s="4"/>
      <c r="K4" s="18"/>
      <c r="L4" s="18"/>
      <c r="M4" s="18"/>
      <c r="N4" s="4"/>
      <c r="O4" s="48"/>
      <c r="P4" s="18"/>
      <c r="Q4" s="14"/>
      <c r="R4" s="49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</row>
    <row r="5" spans="1:16382" ht="15.75" x14ac:dyDescent="0.25">
      <c r="A5" s="1"/>
      <c r="B5" s="45" t="s">
        <v>1</v>
      </c>
      <c r="C5" s="47" t="s">
        <v>2</v>
      </c>
      <c r="D5" s="47"/>
      <c r="E5" s="47"/>
      <c r="F5" s="47"/>
      <c r="G5" s="47"/>
      <c r="H5" s="1"/>
      <c r="I5" s="1"/>
      <c r="J5" s="4"/>
      <c r="K5" s="18"/>
      <c r="L5" s="18"/>
      <c r="M5" s="18"/>
      <c r="N5" s="4"/>
      <c r="O5" s="48"/>
      <c r="P5" s="18"/>
      <c r="Q5" s="14"/>
      <c r="R5" s="49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</row>
    <row r="6" spans="1:16382" ht="12" customHeight="1" x14ac:dyDescent="0.25"/>
    <row r="7" spans="1:16382" hidden="1" x14ac:dyDescent="0.25"/>
    <row r="8" spans="1:16382" s="7" customFormat="1" ht="48" x14ac:dyDescent="0.25">
      <c r="A8" s="6"/>
      <c r="B8" s="10" t="s">
        <v>3</v>
      </c>
      <c r="C8" s="10" t="s">
        <v>12</v>
      </c>
      <c r="D8" s="10" t="s">
        <v>13</v>
      </c>
      <c r="E8" s="11" t="s">
        <v>14</v>
      </c>
      <c r="F8" s="11" t="s">
        <v>15</v>
      </c>
      <c r="G8" s="11" t="s">
        <v>16</v>
      </c>
      <c r="H8" s="11" t="s">
        <v>17</v>
      </c>
      <c r="I8" s="10" t="s">
        <v>4</v>
      </c>
      <c r="J8" s="10" t="s">
        <v>5</v>
      </c>
      <c r="K8" s="20" t="s">
        <v>429</v>
      </c>
      <c r="L8" s="20" t="s">
        <v>430</v>
      </c>
      <c r="M8" s="20" t="s">
        <v>431</v>
      </c>
      <c r="N8" s="10" t="s">
        <v>9</v>
      </c>
      <c r="O8" s="20" t="s">
        <v>432</v>
      </c>
      <c r="P8" s="20" t="s">
        <v>433</v>
      </c>
      <c r="Q8" s="16" t="s">
        <v>434</v>
      </c>
      <c r="R8" s="16" t="s">
        <v>435</v>
      </c>
      <c r="S8" s="16" t="s">
        <v>436</v>
      </c>
      <c r="T8" s="9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  <c r="XFA8" s="6"/>
      <c r="XFB8" s="6"/>
    </row>
    <row r="9" spans="1:16382" x14ac:dyDescent="0.25">
      <c r="B9" s="12">
        <v>2024</v>
      </c>
      <c r="C9" s="13" t="s">
        <v>18</v>
      </c>
      <c r="D9" s="13">
        <v>1520001</v>
      </c>
      <c r="E9" s="27" t="s">
        <v>414</v>
      </c>
      <c r="F9" s="13">
        <v>10</v>
      </c>
      <c r="G9" s="13" t="s">
        <v>452</v>
      </c>
      <c r="H9" s="13" t="s">
        <v>459</v>
      </c>
      <c r="I9" s="13" t="s">
        <v>558</v>
      </c>
      <c r="J9" s="24" t="s">
        <v>371</v>
      </c>
      <c r="K9" s="21">
        <v>45399</v>
      </c>
      <c r="L9" s="21">
        <v>45614</v>
      </c>
      <c r="M9" s="21">
        <v>45621</v>
      </c>
      <c r="N9" s="24" t="s">
        <v>633</v>
      </c>
      <c r="O9" s="21">
        <v>45621</v>
      </c>
      <c r="P9" s="21">
        <v>45614</v>
      </c>
      <c r="Q9" s="17">
        <v>3.08</v>
      </c>
      <c r="R9" s="57">
        <v>3.08</v>
      </c>
      <c r="S9" s="21"/>
    </row>
    <row r="10" spans="1:16382" x14ac:dyDescent="0.25">
      <c r="B10" s="12">
        <v>2024</v>
      </c>
      <c r="C10" s="13" t="s">
        <v>18</v>
      </c>
      <c r="D10" s="13">
        <v>1520001</v>
      </c>
      <c r="E10" s="27" t="s">
        <v>19</v>
      </c>
      <c r="F10" s="13">
        <v>10</v>
      </c>
      <c r="G10" s="13" t="s">
        <v>452</v>
      </c>
      <c r="H10" s="13" t="s">
        <v>459</v>
      </c>
      <c r="I10" s="13" t="s">
        <v>558</v>
      </c>
      <c r="J10" s="24" t="s">
        <v>227</v>
      </c>
      <c r="K10" s="21">
        <v>45323</v>
      </c>
      <c r="L10" s="21">
        <v>45614</v>
      </c>
      <c r="M10" s="21">
        <v>45621</v>
      </c>
      <c r="N10" s="24" t="s">
        <v>634</v>
      </c>
      <c r="O10" s="21">
        <v>45621</v>
      </c>
      <c r="P10" s="21">
        <v>45614</v>
      </c>
      <c r="Q10" s="17">
        <v>9.24</v>
      </c>
      <c r="R10" s="57">
        <v>8.7200000000000006</v>
      </c>
      <c r="S10" s="21"/>
    </row>
    <row r="11" spans="1:16382" x14ac:dyDescent="0.25">
      <c r="B11" s="12">
        <v>2024</v>
      </c>
      <c r="C11" s="13" t="s">
        <v>18</v>
      </c>
      <c r="D11" s="13">
        <v>1520001</v>
      </c>
      <c r="E11" s="27" t="s">
        <v>122</v>
      </c>
      <c r="F11" s="13">
        <v>10</v>
      </c>
      <c r="G11" s="13" t="s">
        <v>452</v>
      </c>
      <c r="H11" s="13" t="s">
        <v>459</v>
      </c>
      <c r="I11" s="13" t="s">
        <v>558</v>
      </c>
      <c r="J11" s="24" t="s">
        <v>157</v>
      </c>
      <c r="K11" s="21">
        <v>45323</v>
      </c>
      <c r="L11" s="21">
        <v>45615</v>
      </c>
      <c r="M11" s="21">
        <v>45621</v>
      </c>
      <c r="N11" s="24" t="s">
        <v>635</v>
      </c>
      <c r="O11" s="21">
        <v>45621</v>
      </c>
      <c r="P11" s="21">
        <v>45615</v>
      </c>
      <c r="Q11" s="17">
        <v>6.17</v>
      </c>
      <c r="R11" s="57">
        <v>6.17</v>
      </c>
      <c r="S11" s="21"/>
    </row>
    <row r="12" spans="1:16382" x14ac:dyDescent="0.25">
      <c r="B12" s="12">
        <v>2024</v>
      </c>
      <c r="C12" s="13" t="s">
        <v>18</v>
      </c>
      <c r="D12" s="13">
        <v>1520001</v>
      </c>
      <c r="E12" s="27" t="s">
        <v>136</v>
      </c>
      <c r="F12" s="13">
        <v>10</v>
      </c>
      <c r="G12" s="13" t="s">
        <v>452</v>
      </c>
      <c r="H12" s="13" t="s">
        <v>459</v>
      </c>
      <c r="I12" s="13" t="s">
        <v>558</v>
      </c>
      <c r="J12" s="24" t="s">
        <v>369</v>
      </c>
      <c r="K12" s="21">
        <v>45390</v>
      </c>
      <c r="L12" s="21">
        <v>45614</v>
      </c>
      <c r="M12" s="21">
        <v>45621</v>
      </c>
      <c r="N12" s="24" t="s">
        <v>636</v>
      </c>
      <c r="O12" s="21">
        <v>45621</v>
      </c>
      <c r="P12" s="21">
        <v>45614</v>
      </c>
      <c r="Q12" s="17">
        <v>3.08</v>
      </c>
      <c r="R12" s="57">
        <v>3.08</v>
      </c>
      <c r="S12" s="21"/>
    </row>
    <row r="13" spans="1:16382" x14ac:dyDescent="0.25">
      <c r="B13" s="12">
        <v>2024</v>
      </c>
      <c r="C13" s="13" t="s">
        <v>18</v>
      </c>
      <c r="D13" s="13">
        <v>1520001</v>
      </c>
      <c r="E13" s="27" t="s">
        <v>19</v>
      </c>
      <c r="F13" s="13">
        <v>10</v>
      </c>
      <c r="G13" s="13" t="s">
        <v>437</v>
      </c>
      <c r="H13" s="13" t="s">
        <v>467</v>
      </c>
      <c r="I13" s="13" t="s">
        <v>50</v>
      </c>
      <c r="J13" s="24" t="s">
        <v>39</v>
      </c>
      <c r="K13" s="21">
        <v>45321</v>
      </c>
      <c r="L13" s="21">
        <v>45615</v>
      </c>
      <c r="M13" s="21">
        <v>45620</v>
      </c>
      <c r="N13" s="24" t="s">
        <v>637</v>
      </c>
      <c r="O13" s="21">
        <v>45618</v>
      </c>
      <c r="P13" s="21">
        <v>45615</v>
      </c>
      <c r="Q13" s="17">
        <v>26.09</v>
      </c>
      <c r="R13" s="57">
        <v>24.83</v>
      </c>
      <c r="S13" s="32" t="s">
        <v>444</v>
      </c>
    </row>
    <row r="14" spans="1:16382" x14ac:dyDescent="0.25">
      <c r="B14" s="12">
        <v>2024</v>
      </c>
      <c r="C14" s="13" t="s">
        <v>18</v>
      </c>
      <c r="D14" s="13">
        <v>1520001</v>
      </c>
      <c r="E14" s="27" t="s">
        <v>19</v>
      </c>
      <c r="F14" s="13">
        <v>10</v>
      </c>
      <c r="G14" s="13" t="s">
        <v>437</v>
      </c>
      <c r="H14" s="13" t="s">
        <v>467</v>
      </c>
      <c r="I14" s="13" t="s">
        <v>50</v>
      </c>
      <c r="J14" s="24" t="s">
        <v>39</v>
      </c>
      <c r="K14" s="21">
        <v>45321</v>
      </c>
      <c r="L14" s="21">
        <v>45615</v>
      </c>
      <c r="M14" s="21">
        <v>45620</v>
      </c>
      <c r="N14" s="24" t="s">
        <v>638</v>
      </c>
      <c r="O14" s="21">
        <v>45618</v>
      </c>
      <c r="P14" s="21">
        <v>45615</v>
      </c>
      <c r="Q14" s="17">
        <v>26.96</v>
      </c>
      <c r="R14" s="57">
        <v>25.67</v>
      </c>
      <c r="S14" s="32" t="s">
        <v>444</v>
      </c>
    </row>
    <row r="15" spans="1:16382" x14ac:dyDescent="0.25">
      <c r="B15" s="12">
        <v>2024</v>
      </c>
      <c r="C15" s="13" t="s">
        <v>18</v>
      </c>
      <c r="D15" s="13">
        <v>1520001</v>
      </c>
      <c r="E15" s="27" t="s">
        <v>19</v>
      </c>
      <c r="F15" s="13">
        <v>10</v>
      </c>
      <c r="G15" s="13" t="s">
        <v>448</v>
      </c>
      <c r="H15" s="13" t="s">
        <v>471</v>
      </c>
      <c r="I15" s="13" t="s">
        <v>450</v>
      </c>
      <c r="J15" s="24" t="s">
        <v>277</v>
      </c>
      <c r="K15" s="21">
        <v>45329</v>
      </c>
      <c r="L15" s="21">
        <v>45588</v>
      </c>
      <c r="M15" s="21">
        <v>45600</v>
      </c>
      <c r="N15" s="24" t="s">
        <v>639</v>
      </c>
      <c r="O15" s="21">
        <v>45600</v>
      </c>
      <c r="P15" s="21">
        <v>45595</v>
      </c>
      <c r="Q15" s="17">
        <v>27445.15</v>
      </c>
      <c r="R15" s="57">
        <v>17728.53</v>
      </c>
      <c r="S15" s="32"/>
    </row>
    <row r="16" spans="1:16382" x14ac:dyDescent="0.25">
      <c r="B16" s="12">
        <v>2024</v>
      </c>
      <c r="C16" s="13" t="s">
        <v>18</v>
      </c>
      <c r="D16" s="13">
        <v>1520001</v>
      </c>
      <c r="E16" s="27" t="s">
        <v>19</v>
      </c>
      <c r="F16" s="13">
        <v>10</v>
      </c>
      <c r="G16" s="13" t="s">
        <v>448</v>
      </c>
      <c r="H16" s="13" t="s">
        <v>21</v>
      </c>
      <c r="I16" s="13" t="s">
        <v>450</v>
      </c>
      <c r="J16" s="24" t="s">
        <v>312</v>
      </c>
      <c r="K16" s="21">
        <v>45329</v>
      </c>
      <c r="L16" s="21">
        <v>45588</v>
      </c>
      <c r="M16" s="21">
        <v>45600</v>
      </c>
      <c r="N16" s="24" t="s">
        <v>640</v>
      </c>
      <c r="O16" s="21">
        <v>45600</v>
      </c>
      <c r="P16" s="21">
        <v>45595</v>
      </c>
      <c r="Q16" s="17">
        <v>1383.79</v>
      </c>
      <c r="R16" s="57">
        <v>1383.79</v>
      </c>
      <c r="S16" s="32"/>
    </row>
    <row r="17" spans="2:19" x14ac:dyDescent="0.25">
      <c r="B17" s="12">
        <v>2024</v>
      </c>
      <c r="C17" s="13" t="s">
        <v>18</v>
      </c>
      <c r="D17" s="13">
        <v>1520001</v>
      </c>
      <c r="E17" s="27" t="s">
        <v>19</v>
      </c>
      <c r="F17" s="13">
        <v>10</v>
      </c>
      <c r="G17" s="13" t="s">
        <v>448</v>
      </c>
      <c r="H17" s="13" t="s">
        <v>21</v>
      </c>
      <c r="I17" s="13" t="s">
        <v>450</v>
      </c>
      <c r="J17" s="24" t="s">
        <v>312</v>
      </c>
      <c r="K17" s="21">
        <v>45329</v>
      </c>
      <c r="L17" s="21">
        <v>45588</v>
      </c>
      <c r="M17" s="21">
        <v>45600</v>
      </c>
      <c r="N17" s="24" t="s">
        <v>641</v>
      </c>
      <c r="O17" s="21">
        <v>45600</v>
      </c>
      <c r="P17" s="21">
        <v>45595</v>
      </c>
      <c r="Q17" s="17">
        <v>1621.55</v>
      </c>
      <c r="R17" s="57">
        <v>1423.26</v>
      </c>
      <c r="S17" s="32"/>
    </row>
    <row r="18" spans="2:19" x14ac:dyDescent="0.25">
      <c r="B18" s="12">
        <v>2024</v>
      </c>
      <c r="C18" s="13" t="s">
        <v>18</v>
      </c>
      <c r="D18" s="13">
        <v>1520001</v>
      </c>
      <c r="E18" s="27" t="s">
        <v>122</v>
      </c>
      <c r="F18" s="13">
        <v>10</v>
      </c>
      <c r="G18" s="13" t="s">
        <v>448</v>
      </c>
      <c r="H18" s="13" t="s">
        <v>471</v>
      </c>
      <c r="I18" s="13" t="s">
        <v>450</v>
      </c>
      <c r="J18" s="24" t="s">
        <v>288</v>
      </c>
      <c r="K18" s="21">
        <v>45329</v>
      </c>
      <c r="L18" s="21">
        <v>45588</v>
      </c>
      <c r="M18" s="21">
        <v>45600</v>
      </c>
      <c r="N18" s="24" t="s">
        <v>642</v>
      </c>
      <c r="O18" s="21">
        <v>45600</v>
      </c>
      <c r="P18" s="21">
        <v>45597</v>
      </c>
      <c r="Q18" s="17">
        <v>5972.26</v>
      </c>
      <c r="R18" s="57">
        <v>5972.26</v>
      </c>
      <c r="S18" s="32"/>
    </row>
    <row r="19" spans="2:19" x14ac:dyDescent="0.25">
      <c r="B19" s="12">
        <v>2024</v>
      </c>
      <c r="C19" s="13" t="s">
        <v>18</v>
      </c>
      <c r="D19" s="13">
        <v>1520001</v>
      </c>
      <c r="E19" s="27" t="s">
        <v>122</v>
      </c>
      <c r="F19" s="13">
        <v>10</v>
      </c>
      <c r="G19" s="13" t="s">
        <v>448</v>
      </c>
      <c r="H19" s="13" t="s">
        <v>471</v>
      </c>
      <c r="I19" s="13" t="s">
        <v>450</v>
      </c>
      <c r="J19" s="24" t="s">
        <v>288</v>
      </c>
      <c r="K19" s="21">
        <v>45329</v>
      </c>
      <c r="L19" s="21">
        <v>45622</v>
      </c>
      <c r="M19" s="21">
        <v>45630</v>
      </c>
      <c r="N19" s="24" t="s">
        <v>643</v>
      </c>
      <c r="O19" s="21">
        <v>45625</v>
      </c>
      <c r="P19" s="21">
        <v>45624</v>
      </c>
      <c r="Q19" s="17">
        <v>5977.2</v>
      </c>
      <c r="R19" s="57">
        <v>5977.2</v>
      </c>
      <c r="S19" s="32" t="s">
        <v>444</v>
      </c>
    </row>
    <row r="20" spans="2:19" x14ac:dyDescent="0.25">
      <c r="B20" s="12">
        <v>2024</v>
      </c>
      <c r="C20" s="29" t="s">
        <v>18</v>
      </c>
      <c r="D20" s="29">
        <v>1520001</v>
      </c>
      <c r="E20" s="27" t="s">
        <v>122</v>
      </c>
      <c r="F20" s="13">
        <v>10</v>
      </c>
      <c r="G20" s="13" t="s">
        <v>448</v>
      </c>
      <c r="H20" s="13" t="s">
        <v>21</v>
      </c>
      <c r="I20" s="13" t="s">
        <v>450</v>
      </c>
      <c r="J20" s="31" t="s">
        <v>159</v>
      </c>
      <c r="K20" s="21">
        <v>45329</v>
      </c>
      <c r="L20" s="32">
        <v>45590</v>
      </c>
      <c r="M20" s="32">
        <v>45600</v>
      </c>
      <c r="N20" s="31" t="s">
        <v>644</v>
      </c>
      <c r="O20" s="32">
        <v>45600</v>
      </c>
      <c r="P20" s="32">
        <v>45597</v>
      </c>
      <c r="Q20" s="33">
        <v>2041.67</v>
      </c>
      <c r="R20" s="57">
        <v>2041.67</v>
      </c>
      <c r="S20" s="32"/>
    </row>
    <row r="21" spans="2:19" x14ac:dyDescent="0.25">
      <c r="B21" s="12">
        <v>2024</v>
      </c>
      <c r="C21" s="13" t="s">
        <v>18</v>
      </c>
      <c r="D21" s="13">
        <v>1520001</v>
      </c>
      <c r="E21" s="27" t="s">
        <v>122</v>
      </c>
      <c r="F21" s="13">
        <v>10</v>
      </c>
      <c r="G21" s="13" t="s">
        <v>448</v>
      </c>
      <c r="H21" s="13" t="s">
        <v>21</v>
      </c>
      <c r="I21" s="13" t="s">
        <v>450</v>
      </c>
      <c r="J21" s="50" t="s">
        <v>159</v>
      </c>
      <c r="K21" s="21">
        <v>45329</v>
      </c>
      <c r="L21" s="51">
        <v>45588</v>
      </c>
      <c r="M21" s="51">
        <v>45600</v>
      </c>
      <c r="N21" s="50" t="s">
        <v>645</v>
      </c>
      <c r="O21" s="51">
        <v>45600</v>
      </c>
      <c r="P21" s="51">
        <v>45597</v>
      </c>
      <c r="Q21" s="61">
        <v>502.21</v>
      </c>
      <c r="R21" s="57">
        <v>502.21</v>
      </c>
      <c r="S21" s="32"/>
    </row>
    <row r="22" spans="2:19" x14ac:dyDescent="0.25">
      <c r="B22" s="12">
        <v>2024</v>
      </c>
      <c r="C22" s="13" t="s">
        <v>18</v>
      </c>
      <c r="D22" s="13">
        <v>1520001</v>
      </c>
      <c r="E22" s="27" t="s">
        <v>122</v>
      </c>
      <c r="F22" s="13">
        <v>10</v>
      </c>
      <c r="G22" s="13" t="s">
        <v>448</v>
      </c>
      <c r="H22" s="13" t="s">
        <v>21</v>
      </c>
      <c r="I22" s="13" t="s">
        <v>450</v>
      </c>
      <c r="J22" s="50" t="s">
        <v>159</v>
      </c>
      <c r="K22" s="21">
        <v>45329</v>
      </c>
      <c r="L22" s="51">
        <v>45622</v>
      </c>
      <c r="M22" s="51">
        <v>45630</v>
      </c>
      <c r="N22" s="50" t="s">
        <v>646</v>
      </c>
      <c r="O22" s="51">
        <v>45625</v>
      </c>
      <c r="P22" s="51">
        <v>45624</v>
      </c>
      <c r="Q22" s="61">
        <v>433.96</v>
      </c>
      <c r="R22" s="57">
        <v>433.96</v>
      </c>
      <c r="S22" s="32" t="s">
        <v>444</v>
      </c>
    </row>
    <row r="23" spans="2:19" x14ac:dyDescent="0.25">
      <c r="B23" s="12">
        <v>2024</v>
      </c>
      <c r="C23" s="13" t="s">
        <v>18</v>
      </c>
      <c r="D23" s="13">
        <v>1520001</v>
      </c>
      <c r="E23" s="27" t="s">
        <v>122</v>
      </c>
      <c r="F23" s="13">
        <v>10</v>
      </c>
      <c r="G23" s="13" t="s">
        <v>448</v>
      </c>
      <c r="H23" s="13" t="s">
        <v>21</v>
      </c>
      <c r="I23" s="13" t="s">
        <v>450</v>
      </c>
      <c r="J23" s="50" t="s">
        <v>159</v>
      </c>
      <c r="K23" s="21">
        <v>45329</v>
      </c>
      <c r="L23" s="51">
        <v>45622</v>
      </c>
      <c r="M23" s="51">
        <v>45630</v>
      </c>
      <c r="N23" s="50" t="s">
        <v>647</v>
      </c>
      <c r="O23" s="51">
        <v>45625</v>
      </c>
      <c r="P23" s="51">
        <v>45624</v>
      </c>
      <c r="Q23" s="61">
        <v>44.21</v>
      </c>
      <c r="R23" s="57">
        <v>44.21</v>
      </c>
      <c r="S23" s="32" t="s">
        <v>444</v>
      </c>
    </row>
    <row r="24" spans="2:19" x14ac:dyDescent="0.25">
      <c r="B24" s="12">
        <v>2024</v>
      </c>
      <c r="C24" s="13" t="s">
        <v>18</v>
      </c>
      <c r="D24" s="13">
        <v>1520001</v>
      </c>
      <c r="E24" s="27" t="s">
        <v>122</v>
      </c>
      <c r="F24" s="13">
        <v>10</v>
      </c>
      <c r="G24" s="13" t="s">
        <v>448</v>
      </c>
      <c r="H24" s="13" t="s">
        <v>21</v>
      </c>
      <c r="I24" s="13" t="s">
        <v>450</v>
      </c>
      <c r="J24" s="50" t="s">
        <v>159</v>
      </c>
      <c r="K24" s="21">
        <v>45329</v>
      </c>
      <c r="L24" s="51">
        <v>45622</v>
      </c>
      <c r="M24" s="51">
        <v>45630</v>
      </c>
      <c r="N24" s="50" t="s">
        <v>648</v>
      </c>
      <c r="O24" s="51">
        <v>45625</v>
      </c>
      <c r="P24" s="51">
        <v>45624</v>
      </c>
      <c r="Q24" s="61">
        <v>2.2799999999999998</v>
      </c>
      <c r="R24" s="57">
        <v>2.2799999999999998</v>
      </c>
      <c r="S24" s="32" t="s">
        <v>444</v>
      </c>
    </row>
    <row r="25" spans="2:19" x14ac:dyDescent="0.25">
      <c r="B25" s="12">
        <v>2024</v>
      </c>
      <c r="C25" s="13" t="s">
        <v>18</v>
      </c>
      <c r="D25" s="13">
        <v>1520001</v>
      </c>
      <c r="E25" s="27" t="s">
        <v>122</v>
      </c>
      <c r="F25" s="13">
        <v>10</v>
      </c>
      <c r="G25" s="13" t="s">
        <v>448</v>
      </c>
      <c r="H25" s="13" t="s">
        <v>21</v>
      </c>
      <c r="I25" s="13" t="s">
        <v>450</v>
      </c>
      <c r="J25" s="50" t="s">
        <v>159</v>
      </c>
      <c r="K25" s="51">
        <v>45329</v>
      </c>
      <c r="L25" s="51">
        <v>45622</v>
      </c>
      <c r="M25" s="51">
        <v>45630</v>
      </c>
      <c r="N25" s="50" t="s">
        <v>649</v>
      </c>
      <c r="O25" s="51">
        <v>45625</v>
      </c>
      <c r="P25" s="51">
        <v>45624</v>
      </c>
      <c r="Q25" s="61">
        <v>2041.67</v>
      </c>
      <c r="R25" s="57">
        <v>2041.67</v>
      </c>
      <c r="S25" s="32" t="s">
        <v>444</v>
      </c>
    </row>
    <row r="26" spans="2:19" x14ac:dyDescent="0.25">
      <c r="B26" s="12">
        <v>2024</v>
      </c>
      <c r="C26" s="13" t="s">
        <v>18</v>
      </c>
      <c r="D26" s="13">
        <v>1520001</v>
      </c>
      <c r="E26" s="27" t="s">
        <v>295</v>
      </c>
      <c r="F26" s="13">
        <v>10</v>
      </c>
      <c r="G26" s="13" t="s">
        <v>448</v>
      </c>
      <c r="H26" s="13" t="s">
        <v>471</v>
      </c>
      <c r="I26" s="13" t="s">
        <v>450</v>
      </c>
      <c r="J26" s="50" t="s">
        <v>243</v>
      </c>
      <c r="K26" s="51">
        <v>45329</v>
      </c>
      <c r="L26" s="51">
        <v>45588</v>
      </c>
      <c r="M26" s="51">
        <v>45600</v>
      </c>
      <c r="N26" s="50" t="s">
        <v>92</v>
      </c>
      <c r="O26" s="51">
        <v>45597</v>
      </c>
      <c r="P26" s="51">
        <v>45595</v>
      </c>
      <c r="Q26" s="61">
        <v>5971.83</v>
      </c>
      <c r="R26" s="57">
        <v>5971.83</v>
      </c>
      <c r="S26" s="21" t="s">
        <v>650</v>
      </c>
    </row>
    <row r="27" spans="2:19" x14ac:dyDescent="0.25">
      <c r="B27" s="12">
        <v>2024</v>
      </c>
      <c r="C27" s="13" t="s">
        <v>18</v>
      </c>
      <c r="D27" s="13">
        <v>1520001</v>
      </c>
      <c r="E27" s="27" t="s">
        <v>295</v>
      </c>
      <c r="F27" s="13">
        <v>10</v>
      </c>
      <c r="G27" s="13" t="s">
        <v>448</v>
      </c>
      <c r="H27" s="13" t="s">
        <v>21</v>
      </c>
      <c r="I27" s="13" t="s">
        <v>450</v>
      </c>
      <c r="J27" s="50" t="s">
        <v>348</v>
      </c>
      <c r="K27" s="51">
        <v>45329</v>
      </c>
      <c r="L27" s="51">
        <v>45588</v>
      </c>
      <c r="M27" s="51">
        <v>45600</v>
      </c>
      <c r="N27" s="50" t="s">
        <v>651</v>
      </c>
      <c r="O27" s="51">
        <v>45597</v>
      </c>
      <c r="P27" s="51">
        <v>45595</v>
      </c>
      <c r="Q27" s="61">
        <v>501.67</v>
      </c>
      <c r="R27" s="57">
        <v>501.67</v>
      </c>
      <c r="S27" s="21" t="s">
        <v>650</v>
      </c>
    </row>
    <row r="28" spans="2:19" x14ac:dyDescent="0.25">
      <c r="B28" s="12">
        <v>2024</v>
      </c>
      <c r="C28" s="13" t="s">
        <v>18</v>
      </c>
      <c r="D28" s="13">
        <v>1520001</v>
      </c>
      <c r="E28" s="27" t="s">
        <v>219</v>
      </c>
      <c r="F28" s="13">
        <v>10</v>
      </c>
      <c r="G28" s="13" t="s">
        <v>448</v>
      </c>
      <c r="H28" s="13" t="s">
        <v>471</v>
      </c>
      <c r="I28" s="13" t="s">
        <v>450</v>
      </c>
      <c r="J28" s="50" t="s">
        <v>245</v>
      </c>
      <c r="K28" s="51">
        <v>45329</v>
      </c>
      <c r="L28" s="51">
        <v>45588</v>
      </c>
      <c r="M28" s="51">
        <v>45600</v>
      </c>
      <c r="N28" s="50" t="s">
        <v>652</v>
      </c>
      <c r="O28" s="51">
        <v>45597</v>
      </c>
      <c r="P28" s="51">
        <v>45594</v>
      </c>
      <c r="Q28" s="61">
        <v>5972.24</v>
      </c>
      <c r="R28" s="56">
        <v>5972.24</v>
      </c>
      <c r="S28" s="21" t="s">
        <v>650</v>
      </c>
    </row>
    <row r="29" spans="2:19" x14ac:dyDescent="0.25">
      <c r="B29" s="12">
        <v>2024</v>
      </c>
      <c r="C29" s="13" t="s">
        <v>18</v>
      </c>
      <c r="D29" s="13">
        <v>1520001</v>
      </c>
      <c r="E29" s="27" t="s">
        <v>219</v>
      </c>
      <c r="F29" s="13">
        <v>10</v>
      </c>
      <c r="G29" s="13" t="s">
        <v>448</v>
      </c>
      <c r="H29" s="13" t="s">
        <v>21</v>
      </c>
      <c r="I29" s="13" t="s">
        <v>450</v>
      </c>
      <c r="J29" s="50" t="s">
        <v>182</v>
      </c>
      <c r="K29" s="51">
        <v>45329</v>
      </c>
      <c r="L29" s="51">
        <v>45588</v>
      </c>
      <c r="M29" s="51">
        <v>45600</v>
      </c>
      <c r="N29" s="50" t="s">
        <v>653</v>
      </c>
      <c r="O29" s="51">
        <v>45597</v>
      </c>
      <c r="P29" s="51">
        <v>45594</v>
      </c>
      <c r="Q29" s="61">
        <v>502.19</v>
      </c>
      <c r="R29" s="56">
        <v>502.19</v>
      </c>
      <c r="S29" s="32" t="s">
        <v>444</v>
      </c>
    </row>
    <row r="30" spans="2:19" x14ac:dyDescent="0.25">
      <c r="B30" s="12">
        <v>2024</v>
      </c>
      <c r="C30" s="13" t="s">
        <v>18</v>
      </c>
      <c r="D30" s="13">
        <v>1520001</v>
      </c>
      <c r="E30" s="27" t="s">
        <v>120</v>
      </c>
      <c r="F30" s="13">
        <v>10</v>
      </c>
      <c r="G30" s="13" t="s">
        <v>448</v>
      </c>
      <c r="H30" s="13" t="s">
        <v>471</v>
      </c>
      <c r="I30" s="13" t="s">
        <v>450</v>
      </c>
      <c r="J30" s="50" t="s">
        <v>162</v>
      </c>
      <c r="K30" s="51">
        <v>45329</v>
      </c>
      <c r="L30" s="51">
        <v>45588</v>
      </c>
      <c r="M30" s="51">
        <v>45600</v>
      </c>
      <c r="N30" s="50" t="s">
        <v>654</v>
      </c>
      <c r="O30" s="51">
        <v>45597</v>
      </c>
      <c r="P30" s="51">
        <v>45594</v>
      </c>
      <c r="Q30" s="61">
        <v>11803.26</v>
      </c>
      <c r="R30" s="56">
        <v>11803.26</v>
      </c>
      <c r="S30" s="21" t="s">
        <v>650</v>
      </c>
    </row>
    <row r="31" spans="2:19" x14ac:dyDescent="0.25">
      <c r="B31" s="12">
        <v>2024</v>
      </c>
      <c r="C31" s="29" t="s">
        <v>18</v>
      </c>
      <c r="D31" s="29">
        <v>1520001</v>
      </c>
      <c r="E31" s="27" t="s">
        <v>120</v>
      </c>
      <c r="F31" s="13">
        <v>10</v>
      </c>
      <c r="G31" s="13" t="s">
        <v>448</v>
      </c>
      <c r="H31" s="62" t="s">
        <v>21</v>
      </c>
      <c r="I31" s="13" t="s">
        <v>450</v>
      </c>
      <c r="J31" s="50" t="s">
        <v>255</v>
      </c>
      <c r="K31" s="51">
        <v>45329</v>
      </c>
      <c r="L31" s="51">
        <v>45588</v>
      </c>
      <c r="M31" s="51">
        <v>45600</v>
      </c>
      <c r="N31" s="50" t="s">
        <v>655</v>
      </c>
      <c r="O31" s="51">
        <v>45597</v>
      </c>
      <c r="P31" s="51">
        <v>45594</v>
      </c>
      <c r="Q31" s="61">
        <v>907.4</v>
      </c>
      <c r="R31" s="56">
        <v>907.4</v>
      </c>
      <c r="S31" s="21" t="s">
        <v>650</v>
      </c>
    </row>
    <row r="32" spans="2:19" x14ac:dyDescent="0.25">
      <c r="B32" s="12">
        <v>2024</v>
      </c>
      <c r="C32" s="29" t="s">
        <v>18</v>
      </c>
      <c r="D32" s="29">
        <v>1520001</v>
      </c>
      <c r="E32" s="27" t="s">
        <v>120</v>
      </c>
      <c r="F32" s="13">
        <v>10</v>
      </c>
      <c r="G32" s="13" t="s">
        <v>448</v>
      </c>
      <c r="H32" s="62" t="s">
        <v>21</v>
      </c>
      <c r="I32" s="13" t="s">
        <v>450</v>
      </c>
      <c r="J32" s="50" t="s">
        <v>255</v>
      </c>
      <c r="K32" s="51">
        <v>45329</v>
      </c>
      <c r="L32" s="51">
        <v>45588</v>
      </c>
      <c r="M32" s="51">
        <v>45600</v>
      </c>
      <c r="N32" s="50" t="s">
        <v>656</v>
      </c>
      <c r="O32" s="51">
        <v>45597</v>
      </c>
      <c r="P32" s="51">
        <v>45594</v>
      </c>
      <c r="Q32" s="61">
        <v>1003.34</v>
      </c>
      <c r="R32" s="56">
        <v>1003.34</v>
      </c>
      <c r="S32" s="21" t="s">
        <v>650</v>
      </c>
    </row>
    <row r="33" spans="2:19" x14ac:dyDescent="0.25">
      <c r="B33" s="12">
        <v>2024</v>
      </c>
      <c r="C33" s="29" t="s">
        <v>18</v>
      </c>
      <c r="D33" s="29">
        <v>1520001</v>
      </c>
      <c r="E33" s="27" t="s">
        <v>136</v>
      </c>
      <c r="F33" s="13">
        <v>10</v>
      </c>
      <c r="G33" s="13" t="s">
        <v>437</v>
      </c>
      <c r="H33" s="29" t="s">
        <v>438</v>
      </c>
      <c r="I33" s="29" t="s">
        <v>439</v>
      </c>
      <c r="J33" s="50" t="s">
        <v>153</v>
      </c>
      <c r="K33" s="51">
        <v>45322</v>
      </c>
      <c r="L33" s="51">
        <v>45610</v>
      </c>
      <c r="M33" s="51">
        <v>45620</v>
      </c>
      <c r="N33" s="50" t="s">
        <v>657</v>
      </c>
      <c r="O33" s="51">
        <v>45617</v>
      </c>
      <c r="P33" s="51">
        <v>45610</v>
      </c>
      <c r="Q33" s="61">
        <v>320</v>
      </c>
      <c r="R33" s="56">
        <v>296.64</v>
      </c>
      <c r="S33" s="51" t="s">
        <v>658</v>
      </c>
    </row>
    <row r="34" spans="2:19" x14ac:dyDescent="0.25">
      <c r="B34" s="12">
        <v>2024</v>
      </c>
      <c r="C34" s="29" t="s">
        <v>18</v>
      </c>
      <c r="D34" s="29">
        <v>1520001</v>
      </c>
      <c r="E34" s="27" t="s">
        <v>136</v>
      </c>
      <c r="F34" s="13">
        <v>10</v>
      </c>
      <c r="G34" s="13" t="s">
        <v>437</v>
      </c>
      <c r="H34" s="29" t="s">
        <v>438</v>
      </c>
      <c r="I34" s="29" t="s">
        <v>439</v>
      </c>
      <c r="J34" s="50" t="s">
        <v>153</v>
      </c>
      <c r="K34" s="51">
        <v>45322</v>
      </c>
      <c r="L34" s="51">
        <v>45610</v>
      </c>
      <c r="M34" s="51">
        <v>45620</v>
      </c>
      <c r="N34" s="50" t="s">
        <v>659</v>
      </c>
      <c r="O34" s="51">
        <v>45617</v>
      </c>
      <c r="P34" s="51">
        <v>45610</v>
      </c>
      <c r="Q34" s="61">
        <v>3397</v>
      </c>
      <c r="R34" s="56">
        <v>3149.01</v>
      </c>
      <c r="S34" s="51" t="s">
        <v>658</v>
      </c>
    </row>
    <row r="35" spans="2:19" x14ac:dyDescent="0.25">
      <c r="B35" s="12">
        <v>2024</v>
      </c>
      <c r="C35" s="29" t="s">
        <v>18</v>
      </c>
      <c r="D35" s="29">
        <v>1520001</v>
      </c>
      <c r="E35" s="30" t="s">
        <v>121</v>
      </c>
      <c r="F35" s="29">
        <v>10</v>
      </c>
      <c r="G35" s="13" t="s">
        <v>437</v>
      </c>
      <c r="H35" s="29" t="s">
        <v>438</v>
      </c>
      <c r="I35" s="29" t="s">
        <v>439</v>
      </c>
      <c r="J35" s="50" t="s">
        <v>42</v>
      </c>
      <c r="K35" s="51">
        <v>45322</v>
      </c>
      <c r="L35" s="51">
        <v>45609</v>
      </c>
      <c r="M35" s="51">
        <v>45619</v>
      </c>
      <c r="N35" s="50" t="s">
        <v>660</v>
      </c>
      <c r="O35" s="51">
        <v>45617</v>
      </c>
      <c r="P35" s="51">
        <v>45609</v>
      </c>
      <c r="Q35" s="61">
        <v>21698.61</v>
      </c>
      <c r="R35" s="56">
        <v>20114.61</v>
      </c>
      <c r="S35" s="32" t="s">
        <v>444</v>
      </c>
    </row>
    <row r="36" spans="2:19" x14ac:dyDescent="0.25">
      <c r="B36" s="12">
        <v>2024</v>
      </c>
      <c r="C36" s="35" t="s">
        <v>18</v>
      </c>
      <c r="D36" s="35">
        <v>1520001</v>
      </c>
      <c r="E36" s="30" t="s">
        <v>192</v>
      </c>
      <c r="F36" s="29">
        <v>10</v>
      </c>
      <c r="G36" s="29" t="s">
        <v>437</v>
      </c>
      <c r="H36" s="29" t="s">
        <v>438</v>
      </c>
      <c r="I36" s="29" t="s">
        <v>439</v>
      </c>
      <c r="J36" s="50" t="s">
        <v>191</v>
      </c>
      <c r="K36" s="51">
        <v>45331</v>
      </c>
      <c r="L36" s="64">
        <v>45610</v>
      </c>
      <c r="M36" s="64">
        <v>45620</v>
      </c>
      <c r="N36" s="63" t="s">
        <v>661</v>
      </c>
      <c r="O36" s="64">
        <v>45617</v>
      </c>
      <c r="P36" s="64">
        <v>45610</v>
      </c>
      <c r="Q36" s="65">
        <v>1732</v>
      </c>
      <c r="R36" s="56">
        <v>1732</v>
      </c>
      <c r="S36" s="32" t="s">
        <v>444</v>
      </c>
    </row>
    <row r="37" spans="2:19" x14ac:dyDescent="0.25">
      <c r="B37" s="12">
        <v>2024</v>
      </c>
      <c r="C37" s="29" t="s">
        <v>18</v>
      </c>
      <c r="D37" s="29">
        <v>1520001</v>
      </c>
      <c r="E37" s="30" t="s">
        <v>122</v>
      </c>
      <c r="F37" s="29">
        <v>10</v>
      </c>
      <c r="G37" s="29" t="s">
        <v>437</v>
      </c>
      <c r="H37" s="29" t="s">
        <v>438</v>
      </c>
      <c r="I37" s="29" t="s">
        <v>439</v>
      </c>
      <c r="J37" s="50" t="s">
        <v>54</v>
      </c>
      <c r="K37" s="51">
        <v>45321</v>
      </c>
      <c r="L37" s="51">
        <v>45610</v>
      </c>
      <c r="M37" s="51">
        <v>45620</v>
      </c>
      <c r="N37" s="50" t="s">
        <v>662</v>
      </c>
      <c r="O37" s="51">
        <v>45617</v>
      </c>
      <c r="P37" s="51">
        <v>45610</v>
      </c>
      <c r="Q37" s="61">
        <v>5600</v>
      </c>
      <c r="R37" s="56">
        <v>4834.08</v>
      </c>
      <c r="S37" s="32" t="s">
        <v>444</v>
      </c>
    </row>
    <row r="38" spans="2:19" x14ac:dyDescent="0.25">
      <c r="B38" s="12">
        <v>2024</v>
      </c>
      <c r="C38" s="29" t="s">
        <v>18</v>
      </c>
      <c r="D38" s="29">
        <v>1520001</v>
      </c>
      <c r="E38" s="30" t="s">
        <v>121</v>
      </c>
      <c r="F38" s="29">
        <v>10</v>
      </c>
      <c r="G38" s="29" t="s">
        <v>437</v>
      </c>
      <c r="H38" s="29" t="s">
        <v>438</v>
      </c>
      <c r="I38" s="29" t="s">
        <v>439</v>
      </c>
      <c r="J38" s="50" t="s">
        <v>212</v>
      </c>
      <c r="K38" s="51">
        <v>45321</v>
      </c>
      <c r="L38" s="51">
        <v>45610</v>
      </c>
      <c r="M38" s="51">
        <v>45620</v>
      </c>
      <c r="N38" s="50" t="s">
        <v>663</v>
      </c>
      <c r="O38" s="51">
        <v>45617</v>
      </c>
      <c r="P38" s="51">
        <v>45610</v>
      </c>
      <c r="Q38" s="61">
        <v>776</v>
      </c>
      <c r="R38" s="56">
        <v>776</v>
      </c>
      <c r="S38" s="32" t="s">
        <v>444</v>
      </c>
    </row>
    <row r="39" spans="2:19" x14ac:dyDescent="0.25">
      <c r="B39" s="12">
        <v>2024</v>
      </c>
      <c r="C39" s="29" t="s">
        <v>18</v>
      </c>
      <c r="D39" s="29">
        <v>1520001</v>
      </c>
      <c r="E39" s="30" t="s">
        <v>219</v>
      </c>
      <c r="F39" s="29">
        <v>10</v>
      </c>
      <c r="G39" s="29" t="s">
        <v>437</v>
      </c>
      <c r="H39" s="29" t="s">
        <v>438</v>
      </c>
      <c r="I39" s="29" t="s">
        <v>439</v>
      </c>
      <c r="J39" s="50" t="s">
        <v>125</v>
      </c>
      <c r="K39" s="51">
        <v>45321</v>
      </c>
      <c r="L39" s="51">
        <v>45610</v>
      </c>
      <c r="M39" s="51">
        <v>45620</v>
      </c>
      <c r="N39" s="50" t="s">
        <v>664</v>
      </c>
      <c r="O39" s="51">
        <v>45617</v>
      </c>
      <c r="P39" s="51">
        <v>45610</v>
      </c>
      <c r="Q39" s="61">
        <v>416</v>
      </c>
      <c r="R39" s="56">
        <v>416</v>
      </c>
      <c r="S39" s="32" t="s">
        <v>444</v>
      </c>
    </row>
    <row r="40" spans="2:19" x14ac:dyDescent="0.25">
      <c r="B40" s="12">
        <v>2024</v>
      </c>
      <c r="C40" s="29" t="s">
        <v>18</v>
      </c>
      <c r="D40" s="29">
        <v>1520001</v>
      </c>
      <c r="E40" s="30" t="s">
        <v>123</v>
      </c>
      <c r="F40" s="29">
        <v>10</v>
      </c>
      <c r="G40" s="29" t="s">
        <v>437</v>
      </c>
      <c r="H40" s="29" t="s">
        <v>438</v>
      </c>
      <c r="I40" s="29" t="s">
        <v>439</v>
      </c>
      <c r="J40" s="50" t="s">
        <v>226</v>
      </c>
      <c r="K40" s="51">
        <v>45321</v>
      </c>
      <c r="L40" s="51">
        <v>45610</v>
      </c>
      <c r="M40" s="51">
        <v>45620</v>
      </c>
      <c r="N40" s="50" t="s">
        <v>665</v>
      </c>
      <c r="O40" s="51">
        <v>45617</v>
      </c>
      <c r="P40" s="51">
        <v>45610</v>
      </c>
      <c r="Q40" s="61">
        <v>956</v>
      </c>
      <c r="R40" s="56">
        <v>956</v>
      </c>
      <c r="S40" s="32" t="s">
        <v>444</v>
      </c>
    </row>
    <row r="41" spans="2:19" x14ac:dyDescent="0.25">
      <c r="B41" s="12">
        <v>2024</v>
      </c>
      <c r="C41" s="29" t="s">
        <v>18</v>
      </c>
      <c r="D41" s="29">
        <v>1520001</v>
      </c>
      <c r="E41" s="30" t="s">
        <v>233</v>
      </c>
      <c r="F41" s="29">
        <v>10</v>
      </c>
      <c r="G41" s="29" t="s">
        <v>437</v>
      </c>
      <c r="H41" s="29" t="s">
        <v>438</v>
      </c>
      <c r="I41" s="29" t="s">
        <v>439</v>
      </c>
      <c r="J41" s="50" t="s">
        <v>234</v>
      </c>
      <c r="K41" s="51">
        <v>45321</v>
      </c>
      <c r="L41" s="51">
        <v>45610</v>
      </c>
      <c r="M41" s="51">
        <v>45620</v>
      </c>
      <c r="N41" s="50" t="s">
        <v>666</v>
      </c>
      <c r="O41" s="51">
        <v>45617</v>
      </c>
      <c r="P41" s="51">
        <v>45610</v>
      </c>
      <c r="Q41" s="61">
        <v>596</v>
      </c>
      <c r="R41" s="56">
        <v>596</v>
      </c>
      <c r="S41" s="32" t="s">
        <v>444</v>
      </c>
    </row>
    <row r="42" spans="2:19" x14ac:dyDescent="0.25">
      <c r="B42" s="12">
        <v>2024</v>
      </c>
      <c r="C42" s="29" t="s">
        <v>18</v>
      </c>
      <c r="D42" s="29">
        <v>1520001</v>
      </c>
      <c r="E42" s="30" t="s">
        <v>136</v>
      </c>
      <c r="F42" s="35">
        <v>10</v>
      </c>
      <c r="G42" s="29" t="s">
        <v>437</v>
      </c>
      <c r="H42" s="29" t="s">
        <v>438</v>
      </c>
      <c r="I42" s="29" t="s">
        <v>439</v>
      </c>
      <c r="J42" s="63" t="s">
        <v>240</v>
      </c>
      <c r="K42" s="64">
        <v>45322</v>
      </c>
      <c r="L42" s="51">
        <v>45617</v>
      </c>
      <c r="M42" s="51" t="s">
        <v>667</v>
      </c>
      <c r="N42" s="50" t="s">
        <v>668</v>
      </c>
      <c r="O42" s="51">
        <v>45618</v>
      </c>
      <c r="P42" s="51">
        <v>45617</v>
      </c>
      <c r="Q42" s="61">
        <v>980</v>
      </c>
      <c r="R42" s="56">
        <v>908.46</v>
      </c>
      <c r="S42" s="32" t="s">
        <v>444</v>
      </c>
    </row>
    <row r="43" spans="2:19" x14ac:dyDescent="0.25">
      <c r="B43" s="12">
        <v>2024</v>
      </c>
      <c r="C43" s="29" t="s">
        <v>18</v>
      </c>
      <c r="D43" s="29">
        <v>1520001</v>
      </c>
      <c r="E43" s="30" t="s">
        <v>136</v>
      </c>
      <c r="F43" s="29">
        <v>10</v>
      </c>
      <c r="G43" s="29" t="s">
        <v>437</v>
      </c>
      <c r="H43" s="29" t="s">
        <v>438</v>
      </c>
      <c r="I43" s="29" t="s">
        <v>439</v>
      </c>
      <c r="J43" s="50" t="s">
        <v>240</v>
      </c>
      <c r="K43" s="51">
        <v>45322</v>
      </c>
      <c r="L43" s="51">
        <v>45610</v>
      </c>
      <c r="M43" s="51">
        <v>45620</v>
      </c>
      <c r="N43" s="50" t="s">
        <v>669</v>
      </c>
      <c r="O43" s="51">
        <v>45617</v>
      </c>
      <c r="P43" s="51">
        <v>45610</v>
      </c>
      <c r="Q43" s="61">
        <v>245</v>
      </c>
      <c r="R43" s="56">
        <v>227.11</v>
      </c>
      <c r="S43" s="32" t="s">
        <v>444</v>
      </c>
    </row>
    <row r="44" spans="2:19" x14ac:dyDescent="0.25">
      <c r="B44" s="12">
        <v>2024</v>
      </c>
      <c r="C44" s="29" t="s">
        <v>18</v>
      </c>
      <c r="D44" s="29">
        <v>1520001</v>
      </c>
      <c r="E44" s="30" t="s">
        <v>123</v>
      </c>
      <c r="F44" s="35">
        <v>10</v>
      </c>
      <c r="G44" s="29" t="s">
        <v>437</v>
      </c>
      <c r="H44" s="29" t="s">
        <v>438</v>
      </c>
      <c r="I44" s="29" t="s">
        <v>439</v>
      </c>
      <c r="J44" s="63" t="s">
        <v>440</v>
      </c>
      <c r="K44" s="64">
        <v>45322</v>
      </c>
      <c r="L44" s="32">
        <v>45610</v>
      </c>
      <c r="M44" s="32">
        <f>Tabela823456[[#This Row],[Coluna1]]+10</f>
        <v>45620</v>
      </c>
      <c r="N44" s="31" t="s">
        <v>670</v>
      </c>
      <c r="O44" s="32">
        <v>45617</v>
      </c>
      <c r="P44" s="32">
        <v>45610</v>
      </c>
      <c r="Q44" s="33">
        <v>5062</v>
      </c>
      <c r="R44" s="57">
        <v>4692.47</v>
      </c>
      <c r="S44" s="32" t="s">
        <v>444</v>
      </c>
    </row>
    <row r="45" spans="2:19" x14ac:dyDescent="0.25">
      <c r="B45" s="12">
        <v>2024</v>
      </c>
      <c r="C45" s="29" t="s">
        <v>18</v>
      </c>
      <c r="D45" s="29">
        <v>1520001</v>
      </c>
      <c r="E45" s="30" t="s">
        <v>19</v>
      </c>
      <c r="F45" s="29">
        <v>10</v>
      </c>
      <c r="G45" s="29" t="s">
        <v>437</v>
      </c>
      <c r="H45" s="29" t="s">
        <v>457</v>
      </c>
      <c r="I45" s="29" t="s">
        <v>439</v>
      </c>
      <c r="J45" s="31" t="s">
        <v>603</v>
      </c>
      <c r="K45" s="51">
        <v>45516</v>
      </c>
      <c r="L45" s="32">
        <v>45610</v>
      </c>
      <c r="M45" s="32">
        <f>Tabela823456[[#This Row],[Coluna1]]+10</f>
        <v>45620</v>
      </c>
      <c r="N45" s="31" t="s">
        <v>671</v>
      </c>
      <c r="O45" s="32">
        <v>45617</v>
      </c>
      <c r="P45" s="32">
        <v>45610</v>
      </c>
      <c r="Q45" s="33">
        <v>416</v>
      </c>
      <c r="R45" s="57">
        <v>416</v>
      </c>
      <c r="S45" s="32" t="s">
        <v>444</v>
      </c>
    </row>
    <row r="46" spans="2:19" x14ac:dyDescent="0.25">
      <c r="B46" s="34">
        <v>2024</v>
      </c>
      <c r="C46" s="35" t="s">
        <v>18</v>
      </c>
      <c r="D46" s="35">
        <v>1520001</v>
      </c>
      <c r="E46" s="44" t="s">
        <v>136</v>
      </c>
      <c r="F46" s="35">
        <v>10</v>
      </c>
      <c r="G46" s="35" t="s">
        <v>452</v>
      </c>
      <c r="H46" s="35" t="s">
        <v>500</v>
      </c>
      <c r="I46" s="35" t="s">
        <v>514</v>
      </c>
      <c r="J46" s="36" t="s">
        <v>137</v>
      </c>
      <c r="K46" s="37">
        <v>45324</v>
      </c>
      <c r="L46" s="32">
        <v>45575</v>
      </c>
      <c r="M46" s="32">
        <f>Tabela823456[[#This Row],[Coluna1]]+30</f>
        <v>45605</v>
      </c>
      <c r="N46" s="31" t="s">
        <v>672</v>
      </c>
      <c r="O46" s="32">
        <v>45604</v>
      </c>
      <c r="P46" s="32">
        <v>45575</v>
      </c>
      <c r="Q46" s="33">
        <v>125</v>
      </c>
      <c r="R46" s="54">
        <v>119</v>
      </c>
      <c r="S46" s="32" t="s">
        <v>444</v>
      </c>
    </row>
    <row r="47" spans="2:19" x14ac:dyDescent="0.25">
      <c r="B47" s="34">
        <v>2024</v>
      </c>
      <c r="C47" s="35" t="s">
        <v>18</v>
      </c>
      <c r="D47" s="35">
        <v>1520001</v>
      </c>
      <c r="E47" s="44" t="s">
        <v>123</v>
      </c>
      <c r="F47" s="35">
        <v>10</v>
      </c>
      <c r="G47" s="35" t="s">
        <v>452</v>
      </c>
      <c r="H47" s="35" t="s">
        <v>500</v>
      </c>
      <c r="I47" s="35" t="s">
        <v>458</v>
      </c>
      <c r="J47" s="36" t="s">
        <v>53</v>
      </c>
      <c r="K47" s="37">
        <v>45321</v>
      </c>
      <c r="L47" s="32">
        <v>45594</v>
      </c>
      <c r="M47" s="32">
        <v>45617</v>
      </c>
      <c r="N47" s="31" t="s">
        <v>673</v>
      </c>
      <c r="O47" s="32">
        <v>45617</v>
      </c>
      <c r="P47" s="32">
        <v>45602</v>
      </c>
      <c r="Q47" s="33">
        <v>888.7</v>
      </c>
      <c r="R47" s="54">
        <v>846.04</v>
      </c>
      <c r="S47" s="32"/>
    </row>
    <row r="48" spans="2:19" x14ac:dyDescent="0.25">
      <c r="B48" s="34">
        <v>2024</v>
      </c>
      <c r="C48" s="35" t="s">
        <v>18</v>
      </c>
      <c r="D48" s="35">
        <v>1520001</v>
      </c>
      <c r="E48" s="44" t="s">
        <v>123</v>
      </c>
      <c r="F48" s="35">
        <v>9</v>
      </c>
      <c r="G48" s="35" t="s">
        <v>452</v>
      </c>
      <c r="H48" s="35" t="s">
        <v>500</v>
      </c>
      <c r="I48" s="29" t="s">
        <v>458</v>
      </c>
      <c r="J48" s="31" t="s">
        <v>308</v>
      </c>
      <c r="K48" s="32">
        <v>45387</v>
      </c>
      <c r="L48" s="32">
        <v>45594</v>
      </c>
      <c r="M48" s="32">
        <v>45624</v>
      </c>
      <c r="N48" s="31" t="s">
        <v>674</v>
      </c>
      <c r="O48" s="32">
        <v>45624</v>
      </c>
      <c r="P48" s="32">
        <v>45602</v>
      </c>
      <c r="Q48" s="33">
        <v>5700.4</v>
      </c>
      <c r="R48" s="54">
        <v>5426.78</v>
      </c>
      <c r="S48" s="32"/>
    </row>
    <row r="49" spans="2:19" x14ac:dyDescent="0.25">
      <c r="B49" s="34">
        <v>2024</v>
      </c>
      <c r="C49" s="35" t="s">
        <v>18</v>
      </c>
      <c r="D49" s="35">
        <v>1520001</v>
      </c>
      <c r="E49" s="44" t="s">
        <v>119</v>
      </c>
      <c r="F49" s="35">
        <v>10</v>
      </c>
      <c r="G49" s="35" t="s">
        <v>445</v>
      </c>
      <c r="H49" s="35" t="s">
        <v>446</v>
      </c>
      <c r="I49" s="29" t="s">
        <v>447</v>
      </c>
      <c r="J49" s="31" t="s">
        <v>110</v>
      </c>
      <c r="K49" s="32">
        <v>45323</v>
      </c>
      <c r="L49" s="32">
        <v>45572</v>
      </c>
      <c r="M49" s="32">
        <f>Tabela823456[[#This Row],[Coluna1]]+30</f>
        <v>45602</v>
      </c>
      <c r="N49" s="31" t="s">
        <v>675</v>
      </c>
      <c r="O49" s="32">
        <v>45600</v>
      </c>
      <c r="P49" s="32">
        <v>45575</v>
      </c>
      <c r="Q49" s="33">
        <v>2616.61</v>
      </c>
      <c r="R49" s="54">
        <v>2555.67</v>
      </c>
      <c r="S49" s="32" t="s">
        <v>444</v>
      </c>
    </row>
    <row r="50" spans="2:19" x14ac:dyDescent="0.25">
      <c r="B50" s="34">
        <v>2024</v>
      </c>
      <c r="C50" s="35" t="s">
        <v>18</v>
      </c>
      <c r="D50" s="35">
        <v>1520001</v>
      </c>
      <c r="E50" s="44" t="s">
        <v>19</v>
      </c>
      <c r="F50" s="35">
        <v>10</v>
      </c>
      <c r="G50" s="35" t="s">
        <v>452</v>
      </c>
      <c r="H50" s="35" t="s">
        <v>453</v>
      </c>
      <c r="I50" s="29" t="s">
        <v>676</v>
      </c>
      <c r="J50" s="31" t="s">
        <v>677</v>
      </c>
      <c r="K50" s="32">
        <v>45462</v>
      </c>
      <c r="L50" s="32">
        <v>45580</v>
      </c>
      <c r="M50" s="32">
        <f>Tabela823456[[#This Row],[Coluna1]]+30</f>
        <v>45610</v>
      </c>
      <c r="N50" s="31" t="s">
        <v>678</v>
      </c>
      <c r="O50" s="32">
        <v>45615</v>
      </c>
      <c r="P50" s="32">
        <v>45610</v>
      </c>
      <c r="Q50" s="33">
        <v>3209.54</v>
      </c>
      <c r="R50" s="54">
        <v>3055.48</v>
      </c>
      <c r="S50" s="32" t="s">
        <v>444</v>
      </c>
    </row>
    <row r="51" spans="2:19" x14ac:dyDescent="0.25">
      <c r="B51" s="34">
        <v>2024</v>
      </c>
      <c r="C51" s="35" t="s">
        <v>18</v>
      </c>
      <c r="D51" s="35">
        <v>1520001</v>
      </c>
      <c r="E51" s="44" t="s">
        <v>123</v>
      </c>
      <c r="F51" s="35">
        <v>10</v>
      </c>
      <c r="G51" s="35" t="s">
        <v>437</v>
      </c>
      <c r="H51" s="35" t="s">
        <v>438</v>
      </c>
      <c r="I51" s="35" t="s">
        <v>439</v>
      </c>
      <c r="J51" s="36" t="s">
        <v>440</v>
      </c>
      <c r="K51" s="37">
        <v>45322</v>
      </c>
      <c r="L51" s="37">
        <v>45596</v>
      </c>
      <c r="M51" s="37">
        <f>Tabela823456[[#This Row],[Coluna1]]+10</f>
        <v>45606</v>
      </c>
      <c r="N51" s="36" t="s">
        <v>679</v>
      </c>
      <c r="O51" s="37">
        <v>45600</v>
      </c>
      <c r="P51" s="37">
        <v>45596</v>
      </c>
      <c r="Q51" s="38">
        <v>116.43</v>
      </c>
      <c r="R51" s="55">
        <v>116.43</v>
      </c>
      <c r="S51" s="32" t="s">
        <v>444</v>
      </c>
    </row>
  </sheetData>
  <mergeCells count="2">
    <mergeCell ref="E1:F1"/>
    <mergeCell ref="C5:G5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79"/>
  <sheetViews>
    <sheetView tabSelected="1" workbookViewId="0">
      <selection activeCell="G21" sqref="G21"/>
    </sheetView>
  </sheetViews>
  <sheetFormatPr defaultRowHeight="15" x14ac:dyDescent="0.25"/>
  <cols>
    <col min="1" max="1" width="2.5703125" customWidth="1"/>
    <col min="2" max="2" width="22.42578125" customWidth="1"/>
    <col min="3" max="3" width="39.85546875" customWidth="1"/>
    <col min="4" max="4" width="11.85546875" customWidth="1"/>
    <col min="5" max="5" width="20.85546875" style="23" customWidth="1"/>
    <col min="6" max="6" width="12.28515625" customWidth="1"/>
    <col min="7" max="7" width="26.42578125" customWidth="1"/>
    <col min="8" max="8" width="60.5703125" customWidth="1"/>
    <col min="9" max="9" width="49.7109375" customWidth="1"/>
    <col min="10" max="10" width="9.140625" style="23"/>
    <col min="11" max="11" width="10.28515625" style="19" customWidth="1"/>
    <col min="12" max="12" width="12.85546875" style="19" customWidth="1"/>
    <col min="13" max="13" width="12.7109375" style="19" customWidth="1"/>
    <col min="14" max="14" width="12.7109375" style="23" customWidth="1"/>
    <col min="15" max="16" width="12.7109375" style="19" customWidth="1"/>
    <col min="17" max="17" width="12.7109375" style="15" customWidth="1"/>
    <col min="18" max="18" width="11" style="15" bestFit="1" customWidth="1"/>
    <col min="19" max="19" width="49.42578125" bestFit="1" customWidth="1"/>
  </cols>
  <sheetData>
    <row r="1" spans="1:16382" ht="15.75" x14ac:dyDescent="0.25">
      <c r="A1" s="1"/>
      <c r="B1" s="2"/>
      <c r="C1" s="1"/>
      <c r="D1" s="1"/>
      <c r="E1" s="46" t="s">
        <v>0</v>
      </c>
      <c r="F1" s="46"/>
      <c r="G1" s="1"/>
      <c r="H1" s="1"/>
      <c r="I1" s="1"/>
      <c r="J1" s="4"/>
      <c r="K1" s="18"/>
      <c r="L1" s="18"/>
      <c r="M1" s="18"/>
      <c r="N1" s="4"/>
      <c r="O1" s="48"/>
      <c r="P1" s="18"/>
      <c r="Q1" s="14"/>
      <c r="R1" s="49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</row>
    <row r="2" spans="1:16382" ht="15.75" x14ac:dyDescent="0.25">
      <c r="A2" s="1"/>
      <c r="B2" s="2"/>
      <c r="C2" s="1"/>
      <c r="D2" s="1"/>
      <c r="E2" s="5"/>
      <c r="F2" s="5"/>
      <c r="G2" s="1"/>
      <c r="H2" s="1"/>
      <c r="I2" s="1"/>
      <c r="J2" s="4"/>
      <c r="K2" s="18"/>
      <c r="L2" s="18"/>
      <c r="M2" s="18"/>
      <c r="N2" s="4"/>
      <c r="O2" s="48"/>
      <c r="P2" s="18"/>
      <c r="Q2" s="14"/>
      <c r="R2" s="49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</row>
    <row r="3" spans="1:16382" ht="15.75" x14ac:dyDescent="0.25">
      <c r="A3" s="1"/>
      <c r="B3" s="2"/>
      <c r="C3" s="1"/>
      <c r="D3" s="1"/>
      <c r="E3" s="5"/>
      <c r="F3" s="5"/>
      <c r="G3" s="1"/>
      <c r="H3" s="1"/>
      <c r="I3" s="1"/>
      <c r="J3" s="4"/>
      <c r="K3" s="18"/>
      <c r="L3" s="18"/>
      <c r="M3" s="18"/>
      <c r="N3" s="4"/>
      <c r="O3" s="48"/>
      <c r="P3" s="18"/>
      <c r="Q3" s="14"/>
      <c r="R3" s="49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</row>
    <row r="4" spans="1:16382" x14ac:dyDescent="0.25">
      <c r="A4" s="1"/>
      <c r="B4" s="2"/>
      <c r="C4" s="1"/>
      <c r="D4" s="1"/>
      <c r="E4" s="26"/>
      <c r="F4" s="1"/>
      <c r="G4" s="1"/>
      <c r="H4" s="1"/>
      <c r="I4" s="1"/>
      <c r="J4" s="4"/>
      <c r="K4" s="18"/>
      <c r="L4" s="18"/>
      <c r="M4" s="18"/>
      <c r="N4" s="4"/>
      <c r="O4" s="48"/>
      <c r="P4" s="18"/>
      <c r="Q4" s="14"/>
      <c r="R4" s="49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</row>
    <row r="5" spans="1:16382" ht="15.75" x14ac:dyDescent="0.25">
      <c r="A5" s="1"/>
      <c r="B5" s="45" t="s">
        <v>1</v>
      </c>
      <c r="C5" s="47" t="s">
        <v>2</v>
      </c>
      <c r="D5" s="47"/>
      <c r="E5" s="47"/>
      <c r="F5" s="47"/>
      <c r="G5" s="47"/>
      <c r="H5" s="1"/>
      <c r="I5" s="1"/>
      <c r="J5" s="4"/>
      <c r="K5" s="18"/>
      <c r="L5" s="18"/>
      <c r="M5" s="18"/>
      <c r="N5" s="4"/>
      <c r="O5" s="48"/>
      <c r="P5" s="18"/>
      <c r="Q5" s="14"/>
      <c r="R5" s="49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</row>
    <row r="6" spans="1:16382" ht="12" customHeight="1" x14ac:dyDescent="0.25"/>
    <row r="7" spans="1:16382" hidden="1" x14ac:dyDescent="0.25"/>
    <row r="8" spans="1:16382" s="7" customFormat="1" ht="48" x14ac:dyDescent="0.25">
      <c r="A8" s="6"/>
      <c r="B8" s="10" t="s">
        <v>3</v>
      </c>
      <c r="C8" s="10" t="s">
        <v>12</v>
      </c>
      <c r="D8" s="10" t="s">
        <v>13</v>
      </c>
      <c r="E8" s="11" t="s">
        <v>14</v>
      </c>
      <c r="F8" s="11" t="s">
        <v>15</v>
      </c>
      <c r="G8" s="11" t="s">
        <v>16</v>
      </c>
      <c r="H8" s="11" t="s">
        <v>17</v>
      </c>
      <c r="I8" s="10" t="s">
        <v>4</v>
      </c>
      <c r="J8" s="10" t="s">
        <v>5</v>
      </c>
      <c r="K8" s="20" t="s">
        <v>429</v>
      </c>
      <c r="L8" s="20" t="s">
        <v>430</v>
      </c>
      <c r="M8" s="20" t="s">
        <v>431</v>
      </c>
      <c r="N8" s="10" t="s">
        <v>9</v>
      </c>
      <c r="O8" s="20" t="s">
        <v>432</v>
      </c>
      <c r="P8" s="20" t="s">
        <v>433</v>
      </c>
      <c r="Q8" s="16" t="s">
        <v>434</v>
      </c>
      <c r="R8" s="16" t="s">
        <v>435</v>
      </c>
      <c r="S8" s="16" t="s">
        <v>436</v>
      </c>
      <c r="T8" s="9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  <c r="XFA8" s="6"/>
      <c r="XFB8" s="6"/>
    </row>
    <row r="9" spans="1:16382" x14ac:dyDescent="0.25">
      <c r="B9" s="12">
        <v>2024</v>
      </c>
      <c r="C9" s="13" t="s">
        <v>18</v>
      </c>
      <c r="D9" s="13">
        <v>1520001</v>
      </c>
      <c r="E9" s="27" t="s">
        <v>414</v>
      </c>
      <c r="F9" s="13">
        <v>10</v>
      </c>
      <c r="G9" s="13" t="s">
        <v>452</v>
      </c>
      <c r="H9" s="13" t="s">
        <v>459</v>
      </c>
      <c r="I9" s="13" t="s">
        <v>558</v>
      </c>
      <c r="J9" s="24" t="s">
        <v>371</v>
      </c>
      <c r="K9" s="21">
        <v>45399</v>
      </c>
      <c r="L9" s="21">
        <v>45637</v>
      </c>
      <c r="M9" s="21">
        <v>45652</v>
      </c>
      <c r="N9" s="24" t="s">
        <v>680</v>
      </c>
      <c r="O9" s="21">
        <v>45649</v>
      </c>
      <c r="P9" s="21">
        <v>45637</v>
      </c>
      <c r="Q9" s="17">
        <v>3.08</v>
      </c>
      <c r="R9" s="57">
        <v>3.08</v>
      </c>
      <c r="S9" s="21" t="s">
        <v>681</v>
      </c>
    </row>
    <row r="10" spans="1:16382" x14ac:dyDescent="0.25">
      <c r="B10" s="12">
        <v>2024</v>
      </c>
      <c r="C10" s="13" t="s">
        <v>18</v>
      </c>
      <c r="D10" s="13">
        <v>1520001</v>
      </c>
      <c r="E10" s="27" t="s">
        <v>19</v>
      </c>
      <c r="F10" s="13">
        <v>10</v>
      </c>
      <c r="G10" s="13" t="s">
        <v>452</v>
      </c>
      <c r="H10" s="13" t="s">
        <v>459</v>
      </c>
      <c r="I10" s="13" t="s">
        <v>558</v>
      </c>
      <c r="J10" s="24" t="s">
        <v>227</v>
      </c>
      <c r="K10" s="21">
        <v>45323</v>
      </c>
      <c r="L10" s="21">
        <v>45637</v>
      </c>
      <c r="M10" s="21">
        <v>45652</v>
      </c>
      <c r="N10" s="24" t="s">
        <v>682</v>
      </c>
      <c r="O10" s="21">
        <v>45646</v>
      </c>
      <c r="P10" s="21">
        <v>45637</v>
      </c>
      <c r="Q10" s="17">
        <v>9.24</v>
      </c>
      <c r="R10" s="57">
        <v>8.7200000000000006</v>
      </c>
      <c r="S10" s="21" t="s">
        <v>681</v>
      </c>
    </row>
    <row r="11" spans="1:16382" x14ac:dyDescent="0.25">
      <c r="B11" s="12">
        <v>2024</v>
      </c>
      <c r="C11" s="13" t="s">
        <v>18</v>
      </c>
      <c r="D11" s="13">
        <v>1520001</v>
      </c>
      <c r="E11" s="27" t="s">
        <v>122</v>
      </c>
      <c r="F11" s="13">
        <v>10</v>
      </c>
      <c r="G11" s="13" t="s">
        <v>452</v>
      </c>
      <c r="H11" s="13" t="s">
        <v>459</v>
      </c>
      <c r="I11" s="13" t="s">
        <v>558</v>
      </c>
      <c r="J11" s="24" t="s">
        <v>157</v>
      </c>
      <c r="K11" s="21">
        <v>45323</v>
      </c>
      <c r="L11" s="21">
        <v>45637</v>
      </c>
      <c r="M11" s="21">
        <v>45652</v>
      </c>
      <c r="N11" s="24" t="s">
        <v>683</v>
      </c>
      <c r="O11" s="21">
        <v>45646</v>
      </c>
      <c r="P11" s="21">
        <v>45638</v>
      </c>
      <c r="Q11" s="17">
        <v>6.17</v>
      </c>
      <c r="R11" s="57">
        <v>6.17</v>
      </c>
      <c r="S11" s="21" t="s">
        <v>681</v>
      </c>
    </row>
    <row r="12" spans="1:16382" x14ac:dyDescent="0.25">
      <c r="B12" s="12">
        <v>2024</v>
      </c>
      <c r="C12" s="13" t="s">
        <v>18</v>
      </c>
      <c r="D12" s="13">
        <v>1520001</v>
      </c>
      <c r="E12" s="27" t="s">
        <v>136</v>
      </c>
      <c r="F12" s="13">
        <v>10</v>
      </c>
      <c r="G12" s="13" t="s">
        <v>452</v>
      </c>
      <c r="H12" s="13" t="s">
        <v>459</v>
      </c>
      <c r="I12" s="13" t="s">
        <v>558</v>
      </c>
      <c r="J12" s="24" t="s">
        <v>369</v>
      </c>
      <c r="K12" s="21">
        <v>45390</v>
      </c>
      <c r="L12" s="21">
        <v>45637</v>
      </c>
      <c r="M12" s="21">
        <v>45652</v>
      </c>
      <c r="N12" s="24" t="s">
        <v>684</v>
      </c>
      <c r="O12" s="21">
        <v>45646</v>
      </c>
      <c r="P12" s="21">
        <v>45637</v>
      </c>
      <c r="Q12" s="17">
        <v>3.08</v>
      </c>
      <c r="R12" s="57">
        <v>3.08</v>
      </c>
      <c r="S12" s="21" t="s">
        <v>681</v>
      </c>
    </row>
    <row r="13" spans="1:16382" x14ac:dyDescent="0.25">
      <c r="B13" s="12">
        <v>2024</v>
      </c>
      <c r="C13" s="13" t="s">
        <v>18</v>
      </c>
      <c r="D13" s="13">
        <v>1520001</v>
      </c>
      <c r="E13" s="27" t="s">
        <v>19</v>
      </c>
      <c r="F13" s="13">
        <v>10</v>
      </c>
      <c r="G13" s="13" t="s">
        <v>437</v>
      </c>
      <c r="H13" s="13" t="s">
        <v>467</v>
      </c>
      <c r="I13" s="13" t="s">
        <v>50</v>
      </c>
      <c r="J13" s="24" t="s">
        <v>39</v>
      </c>
      <c r="K13" s="21">
        <v>45321</v>
      </c>
      <c r="L13" s="21">
        <v>45642</v>
      </c>
      <c r="M13" s="21">
        <v>45650</v>
      </c>
      <c r="N13" s="24" t="s">
        <v>685</v>
      </c>
      <c r="O13" s="21">
        <v>45646</v>
      </c>
      <c r="P13" s="21">
        <v>45642</v>
      </c>
      <c r="Q13" s="17">
        <v>26.32</v>
      </c>
      <c r="R13" s="57">
        <v>25.05</v>
      </c>
      <c r="S13" s="21" t="s">
        <v>681</v>
      </c>
    </row>
    <row r="14" spans="1:16382" x14ac:dyDescent="0.25">
      <c r="B14" s="12">
        <v>2024</v>
      </c>
      <c r="C14" s="13" t="s">
        <v>18</v>
      </c>
      <c r="D14" s="13">
        <v>1520001</v>
      </c>
      <c r="E14" s="27" t="s">
        <v>19</v>
      </c>
      <c r="F14" s="13">
        <v>10</v>
      </c>
      <c r="G14" s="13" t="s">
        <v>437</v>
      </c>
      <c r="H14" s="13" t="s">
        <v>467</v>
      </c>
      <c r="I14" s="13" t="s">
        <v>50</v>
      </c>
      <c r="J14" s="31" t="s">
        <v>39</v>
      </c>
      <c r="K14" s="21">
        <v>45321</v>
      </c>
      <c r="L14" s="21">
        <v>45642</v>
      </c>
      <c r="M14" s="21">
        <v>45650</v>
      </c>
      <c r="N14" s="24" t="s">
        <v>686</v>
      </c>
      <c r="O14" s="21">
        <v>45646</v>
      </c>
      <c r="P14" s="21">
        <v>45642</v>
      </c>
      <c r="Q14" s="17">
        <v>26.96</v>
      </c>
      <c r="R14" s="57">
        <v>25.67</v>
      </c>
      <c r="S14" s="21" t="s">
        <v>681</v>
      </c>
    </row>
    <row r="15" spans="1:16382" x14ac:dyDescent="0.25">
      <c r="B15" s="12">
        <v>2024</v>
      </c>
      <c r="C15" s="13" t="s">
        <v>18</v>
      </c>
      <c r="D15" s="13">
        <v>1520001</v>
      </c>
      <c r="E15" s="27" t="s">
        <v>19</v>
      </c>
      <c r="F15" s="13">
        <v>10</v>
      </c>
      <c r="G15" s="13" t="s">
        <v>448</v>
      </c>
      <c r="H15" s="13" t="s">
        <v>471</v>
      </c>
      <c r="I15" s="13" t="s">
        <v>450</v>
      </c>
      <c r="J15" s="24" t="s">
        <v>277</v>
      </c>
      <c r="K15" s="21">
        <v>45329</v>
      </c>
      <c r="L15" s="21">
        <v>45622</v>
      </c>
      <c r="M15" s="21">
        <v>45630</v>
      </c>
      <c r="N15" s="24" t="s">
        <v>687</v>
      </c>
      <c r="O15" s="21">
        <v>45628</v>
      </c>
      <c r="P15" s="21">
        <v>45624</v>
      </c>
      <c r="Q15" s="17">
        <v>28241.08</v>
      </c>
      <c r="R15" s="57">
        <v>18448</v>
      </c>
      <c r="S15" s="21"/>
    </row>
    <row r="16" spans="1:16382" x14ac:dyDescent="0.25">
      <c r="B16" s="12">
        <v>2024</v>
      </c>
      <c r="C16" s="13" t="s">
        <v>18</v>
      </c>
      <c r="D16" s="13">
        <v>1520001</v>
      </c>
      <c r="E16" s="27" t="s">
        <v>19</v>
      </c>
      <c r="F16" s="13">
        <v>10</v>
      </c>
      <c r="G16" s="13" t="s">
        <v>448</v>
      </c>
      <c r="H16" s="13" t="s">
        <v>471</v>
      </c>
      <c r="I16" s="13" t="s">
        <v>450</v>
      </c>
      <c r="J16" s="24" t="s">
        <v>277</v>
      </c>
      <c r="K16" s="21">
        <v>45329</v>
      </c>
      <c r="L16" s="21">
        <v>45645</v>
      </c>
      <c r="M16" s="21">
        <v>45656</v>
      </c>
      <c r="N16" s="24" t="s">
        <v>688</v>
      </c>
      <c r="O16" s="21">
        <v>45650</v>
      </c>
      <c r="P16" s="21">
        <v>45646</v>
      </c>
      <c r="Q16" s="17">
        <v>30913.64</v>
      </c>
      <c r="R16" s="57">
        <v>20360.3</v>
      </c>
      <c r="S16" s="21" t="s">
        <v>689</v>
      </c>
    </row>
    <row r="17" spans="2:19" x14ac:dyDescent="0.25">
      <c r="B17" s="12">
        <v>2024</v>
      </c>
      <c r="C17" s="13" t="s">
        <v>18</v>
      </c>
      <c r="D17" s="13">
        <v>1520001</v>
      </c>
      <c r="E17" s="27" t="s">
        <v>19</v>
      </c>
      <c r="F17" s="13">
        <v>10</v>
      </c>
      <c r="G17" s="13" t="s">
        <v>448</v>
      </c>
      <c r="H17" s="13" t="s">
        <v>21</v>
      </c>
      <c r="I17" s="13" t="s">
        <v>450</v>
      </c>
      <c r="J17" s="24" t="s">
        <v>312</v>
      </c>
      <c r="K17" s="21">
        <v>45329</v>
      </c>
      <c r="L17" s="21">
        <v>45622</v>
      </c>
      <c r="M17" s="21">
        <v>45630</v>
      </c>
      <c r="N17" s="24" t="s">
        <v>690</v>
      </c>
      <c r="O17" s="21">
        <v>45628</v>
      </c>
      <c r="P17" s="21">
        <v>45624</v>
      </c>
      <c r="Q17" s="17">
        <v>1371.61</v>
      </c>
      <c r="R17" s="57">
        <v>1201.69</v>
      </c>
      <c r="S17" s="21"/>
    </row>
    <row r="18" spans="2:19" x14ac:dyDescent="0.25">
      <c r="B18" s="12">
        <v>2024</v>
      </c>
      <c r="C18" s="13" t="s">
        <v>18</v>
      </c>
      <c r="D18" s="13">
        <v>1520001</v>
      </c>
      <c r="E18" s="27" t="s">
        <v>19</v>
      </c>
      <c r="F18" s="13">
        <v>10</v>
      </c>
      <c r="G18" s="13" t="s">
        <v>448</v>
      </c>
      <c r="H18" s="13" t="s">
        <v>21</v>
      </c>
      <c r="I18" s="13" t="s">
        <v>450</v>
      </c>
      <c r="J18" s="24" t="s">
        <v>312</v>
      </c>
      <c r="K18" s="21">
        <v>45329</v>
      </c>
      <c r="L18" s="21">
        <v>45622</v>
      </c>
      <c r="M18" s="21">
        <v>45630</v>
      </c>
      <c r="N18" s="24" t="s">
        <v>691</v>
      </c>
      <c r="O18" s="21">
        <v>45628</v>
      </c>
      <c r="P18" s="21">
        <v>45624</v>
      </c>
      <c r="Q18" s="17">
        <v>482.22</v>
      </c>
      <c r="R18" s="57">
        <v>370.22</v>
      </c>
      <c r="S18" s="21"/>
    </row>
    <row r="19" spans="2:19" x14ac:dyDescent="0.25">
      <c r="B19" s="12">
        <v>2024</v>
      </c>
      <c r="C19" s="13" t="s">
        <v>18</v>
      </c>
      <c r="D19" s="13">
        <v>1520001</v>
      </c>
      <c r="E19" s="27" t="s">
        <v>19</v>
      </c>
      <c r="F19" s="13">
        <v>10</v>
      </c>
      <c r="G19" s="13" t="s">
        <v>448</v>
      </c>
      <c r="H19" s="13" t="s">
        <v>21</v>
      </c>
      <c r="I19" s="13" t="s">
        <v>450</v>
      </c>
      <c r="J19" s="24" t="s">
        <v>312</v>
      </c>
      <c r="K19" s="21">
        <v>45329</v>
      </c>
      <c r="L19" s="21">
        <v>45622</v>
      </c>
      <c r="M19" s="21">
        <v>45630</v>
      </c>
      <c r="N19" s="24" t="s">
        <v>692</v>
      </c>
      <c r="O19" s="21">
        <v>45628</v>
      </c>
      <c r="P19" s="21">
        <v>45624</v>
      </c>
      <c r="Q19" s="17">
        <v>14.44</v>
      </c>
      <c r="R19" s="57">
        <v>13.21</v>
      </c>
      <c r="S19" s="21"/>
    </row>
    <row r="20" spans="2:19" x14ac:dyDescent="0.25">
      <c r="B20" s="12">
        <v>2024</v>
      </c>
      <c r="C20" s="13" t="s">
        <v>18</v>
      </c>
      <c r="D20" s="13">
        <v>1520001</v>
      </c>
      <c r="E20" s="27" t="s">
        <v>19</v>
      </c>
      <c r="F20" s="13">
        <v>10</v>
      </c>
      <c r="G20" s="13" t="s">
        <v>448</v>
      </c>
      <c r="H20" s="13" t="s">
        <v>21</v>
      </c>
      <c r="I20" s="13" t="s">
        <v>450</v>
      </c>
      <c r="J20" s="24" t="s">
        <v>312</v>
      </c>
      <c r="K20" s="21">
        <v>45329</v>
      </c>
      <c r="L20" s="21">
        <v>45622</v>
      </c>
      <c r="M20" s="21">
        <v>45630</v>
      </c>
      <c r="N20" s="24" t="s">
        <v>693</v>
      </c>
      <c r="O20" s="21">
        <v>45628</v>
      </c>
      <c r="P20" s="21">
        <v>45624</v>
      </c>
      <c r="Q20" s="17">
        <v>1111.58</v>
      </c>
      <c r="R20" s="57">
        <v>1111.58</v>
      </c>
      <c r="S20" s="21"/>
    </row>
    <row r="21" spans="2:19" x14ac:dyDescent="0.25">
      <c r="B21" s="12">
        <v>2024</v>
      </c>
      <c r="C21" s="13" t="s">
        <v>18</v>
      </c>
      <c r="D21" s="13">
        <v>1520001</v>
      </c>
      <c r="E21" s="27" t="s">
        <v>19</v>
      </c>
      <c r="F21" s="13">
        <v>10</v>
      </c>
      <c r="G21" s="13" t="s">
        <v>448</v>
      </c>
      <c r="H21" s="13" t="s">
        <v>21</v>
      </c>
      <c r="I21" s="13" t="s">
        <v>450</v>
      </c>
      <c r="J21" s="24" t="s">
        <v>312</v>
      </c>
      <c r="K21" s="21">
        <v>45329</v>
      </c>
      <c r="L21" s="21">
        <v>45644</v>
      </c>
      <c r="M21" s="21">
        <v>45656</v>
      </c>
      <c r="N21" s="24" t="s">
        <v>694</v>
      </c>
      <c r="O21" s="21">
        <v>45650</v>
      </c>
      <c r="P21" s="21">
        <v>45646</v>
      </c>
      <c r="Q21" s="17">
        <v>2100.34</v>
      </c>
      <c r="R21" s="57">
        <v>1895.44</v>
      </c>
      <c r="S21" s="21"/>
    </row>
    <row r="22" spans="2:19" x14ac:dyDescent="0.25">
      <c r="B22" s="12">
        <v>2024</v>
      </c>
      <c r="C22" s="13" t="s">
        <v>18</v>
      </c>
      <c r="D22" s="13">
        <v>1520001</v>
      </c>
      <c r="E22" s="27" t="s">
        <v>19</v>
      </c>
      <c r="F22" s="13">
        <v>10</v>
      </c>
      <c r="G22" s="13" t="s">
        <v>448</v>
      </c>
      <c r="H22" s="13" t="s">
        <v>21</v>
      </c>
      <c r="I22" s="13" t="s">
        <v>450</v>
      </c>
      <c r="J22" s="24" t="s">
        <v>312</v>
      </c>
      <c r="K22" s="21">
        <v>45329</v>
      </c>
      <c r="L22" s="21">
        <v>45644</v>
      </c>
      <c r="M22" s="21">
        <v>45656</v>
      </c>
      <c r="N22" s="24" t="s">
        <v>695</v>
      </c>
      <c r="O22" s="21">
        <v>45650</v>
      </c>
      <c r="P22" s="21">
        <v>45646</v>
      </c>
      <c r="Q22" s="17">
        <v>3312.03</v>
      </c>
      <c r="R22" s="57">
        <v>3312.03</v>
      </c>
      <c r="S22" s="21"/>
    </row>
    <row r="23" spans="2:19" x14ac:dyDescent="0.25">
      <c r="B23" s="12">
        <v>2024</v>
      </c>
      <c r="C23" s="13" t="s">
        <v>18</v>
      </c>
      <c r="D23" s="13">
        <v>1520001</v>
      </c>
      <c r="E23" s="27" t="s">
        <v>122</v>
      </c>
      <c r="F23" s="13">
        <v>10</v>
      </c>
      <c r="G23" s="13" t="s">
        <v>448</v>
      </c>
      <c r="H23" s="13" t="s">
        <v>471</v>
      </c>
      <c r="I23" s="13" t="s">
        <v>450</v>
      </c>
      <c r="J23" s="24" t="s">
        <v>288</v>
      </c>
      <c r="K23" s="21">
        <v>45329</v>
      </c>
      <c r="L23" s="21">
        <v>45644</v>
      </c>
      <c r="M23" s="21">
        <v>45656</v>
      </c>
      <c r="N23" s="24" t="s">
        <v>696</v>
      </c>
      <c r="O23" s="21">
        <v>45649</v>
      </c>
      <c r="P23" s="21">
        <v>45646</v>
      </c>
      <c r="Q23" s="17">
        <v>5977.2</v>
      </c>
      <c r="R23" s="57">
        <v>5977.2</v>
      </c>
      <c r="S23" s="21"/>
    </row>
    <row r="24" spans="2:19" x14ac:dyDescent="0.25">
      <c r="B24" s="12">
        <v>2024</v>
      </c>
      <c r="C24" s="13" t="s">
        <v>18</v>
      </c>
      <c r="D24" s="13">
        <v>1520001</v>
      </c>
      <c r="E24" s="27" t="s">
        <v>122</v>
      </c>
      <c r="F24" s="13">
        <v>10</v>
      </c>
      <c r="G24" s="13" t="s">
        <v>448</v>
      </c>
      <c r="H24" s="13" t="s">
        <v>21</v>
      </c>
      <c r="I24" s="13" t="s">
        <v>450</v>
      </c>
      <c r="J24" s="50" t="s">
        <v>159</v>
      </c>
      <c r="K24" s="51">
        <v>45329</v>
      </c>
      <c r="L24" s="51">
        <v>45644</v>
      </c>
      <c r="M24" s="51">
        <v>45656</v>
      </c>
      <c r="N24" s="50" t="s">
        <v>697</v>
      </c>
      <c r="O24" s="51">
        <v>45649</v>
      </c>
      <c r="P24" s="51">
        <v>45646</v>
      </c>
      <c r="Q24" s="61">
        <v>433.96</v>
      </c>
      <c r="R24" s="57">
        <v>433.96</v>
      </c>
      <c r="S24" s="21" t="s">
        <v>689</v>
      </c>
    </row>
    <row r="25" spans="2:19" x14ac:dyDescent="0.25">
      <c r="B25" s="12">
        <v>2024</v>
      </c>
      <c r="C25" s="13" t="s">
        <v>18</v>
      </c>
      <c r="D25" s="13">
        <v>1520001</v>
      </c>
      <c r="E25" s="27" t="s">
        <v>122</v>
      </c>
      <c r="F25" s="13">
        <v>10</v>
      </c>
      <c r="G25" s="13" t="s">
        <v>448</v>
      </c>
      <c r="H25" s="13" t="s">
        <v>21</v>
      </c>
      <c r="I25" s="13" t="s">
        <v>450</v>
      </c>
      <c r="J25" s="50" t="s">
        <v>159</v>
      </c>
      <c r="K25" s="51">
        <v>45329</v>
      </c>
      <c r="L25" s="51">
        <v>45644</v>
      </c>
      <c r="M25" s="51">
        <v>45656</v>
      </c>
      <c r="N25" s="50" t="s">
        <v>698</v>
      </c>
      <c r="O25" s="51">
        <v>45649</v>
      </c>
      <c r="P25" s="51">
        <v>45646</v>
      </c>
      <c r="Q25" s="61">
        <v>2041.67</v>
      </c>
      <c r="R25" s="57">
        <v>2041.67</v>
      </c>
      <c r="S25" s="21" t="s">
        <v>689</v>
      </c>
    </row>
    <row r="26" spans="2:19" x14ac:dyDescent="0.25">
      <c r="B26" s="12">
        <v>2024</v>
      </c>
      <c r="C26" s="13" t="s">
        <v>18</v>
      </c>
      <c r="D26" s="13">
        <v>1520001</v>
      </c>
      <c r="E26" s="27" t="s">
        <v>295</v>
      </c>
      <c r="F26" s="13">
        <v>10</v>
      </c>
      <c r="G26" s="13" t="s">
        <v>448</v>
      </c>
      <c r="H26" s="13" t="s">
        <v>471</v>
      </c>
      <c r="I26" s="13" t="s">
        <v>450</v>
      </c>
      <c r="J26" s="50" t="s">
        <v>243</v>
      </c>
      <c r="K26" s="51">
        <v>45329</v>
      </c>
      <c r="L26" s="51">
        <v>45622</v>
      </c>
      <c r="M26" s="51">
        <v>45630</v>
      </c>
      <c r="N26" s="50" t="s">
        <v>699</v>
      </c>
      <c r="O26" s="51">
        <v>45628</v>
      </c>
      <c r="P26" s="51">
        <v>45624</v>
      </c>
      <c r="Q26" s="61">
        <v>5976.92</v>
      </c>
      <c r="R26" s="57">
        <v>5976.92</v>
      </c>
      <c r="S26" s="21"/>
    </row>
    <row r="27" spans="2:19" x14ac:dyDescent="0.25">
      <c r="B27" s="12">
        <v>2024</v>
      </c>
      <c r="C27" s="13" t="s">
        <v>18</v>
      </c>
      <c r="D27" s="13">
        <v>1520001</v>
      </c>
      <c r="E27" s="27" t="s">
        <v>295</v>
      </c>
      <c r="F27" s="13">
        <v>10</v>
      </c>
      <c r="G27" s="13" t="s">
        <v>448</v>
      </c>
      <c r="H27" s="13" t="s">
        <v>471</v>
      </c>
      <c r="I27" s="13" t="s">
        <v>450</v>
      </c>
      <c r="J27" s="50" t="s">
        <v>243</v>
      </c>
      <c r="K27" s="51">
        <v>45329</v>
      </c>
      <c r="L27" s="51">
        <v>45644</v>
      </c>
      <c r="M27" s="51">
        <v>45659</v>
      </c>
      <c r="N27" s="50" t="s">
        <v>700</v>
      </c>
      <c r="O27" s="51">
        <v>45650</v>
      </c>
      <c r="P27" s="51">
        <v>45646</v>
      </c>
      <c r="Q27" s="61">
        <v>5976.92</v>
      </c>
      <c r="R27" s="57">
        <v>5976.92</v>
      </c>
      <c r="S27" s="21" t="s">
        <v>701</v>
      </c>
    </row>
    <row r="28" spans="2:19" x14ac:dyDescent="0.25">
      <c r="B28" s="12">
        <v>2024</v>
      </c>
      <c r="C28" s="13" t="s">
        <v>18</v>
      </c>
      <c r="D28" s="13">
        <v>1520001</v>
      </c>
      <c r="E28" s="27" t="s">
        <v>295</v>
      </c>
      <c r="F28" s="13">
        <v>10</v>
      </c>
      <c r="G28" s="13" t="s">
        <v>448</v>
      </c>
      <c r="H28" s="13" t="s">
        <v>21</v>
      </c>
      <c r="I28" s="13" t="s">
        <v>450</v>
      </c>
      <c r="J28" s="50" t="s">
        <v>348</v>
      </c>
      <c r="K28" s="51">
        <v>45329</v>
      </c>
      <c r="L28" s="51">
        <v>45622</v>
      </c>
      <c r="M28" s="51">
        <v>45630</v>
      </c>
      <c r="N28" s="50" t="s">
        <v>702</v>
      </c>
      <c r="O28" s="51">
        <v>45628</v>
      </c>
      <c r="P28" s="51">
        <v>45624</v>
      </c>
      <c r="Q28" s="61">
        <v>433.49</v>
      </c>
      <c r="R28" s="57">
        <v>433.49</v>
      </c>
      <c r="S28" s="21"/>
    </row>
    <row r="29" spans="2:19" x14ac:dyDescent="0.25">
      <c r="B29" s="12">
        <v>2024</v>
      </c>
      <c r="C29" s="13" t="s">
        <v>18</v>
      </c>
      <c r="D29" s="13">
        <v>1520001</v>
      </c>
      <c r="E29" s="27" t="s">
        <v>295</v>
      </c>
      <c r="F29" s="13">
        <v>10</v>
      </c>
      <c r="G29" s="13" t="s">
        <v>448</v>
      </c>
      <c r="H29" s="13" t="s">
        <v>21</v>
      </c>
      <c r="I29" s="13" t="s">
        <v>450</v>
      </c>
      <c r="J29" s="50" t="s">
        <v>348</v>
      </c>
      <c r="K29" s="51">
        <v>45329</v>
      </c>
      <c r="L29" s="51">
        <v>45622</v>
      </c>
      <c r="M29" s="51">
        <v>45630</v>
      </c>
      <c r="N29" s="50" t="s">
        <v>703</v>
      </c>
      <c r="O29" s="51">
        <v>45628</v>
      </c>
      <c r="P29" s="51">
        <v>45624</v>
      </c>
      <c r="Q29" s="61">
        <v>46.32</v>
      </c>
      <c r="R29" s="57">
        <v>46.32</v>
      </c>
      <c r="S29" s="21"/>
    </row>
    <row r="30" spans="2:19" x14ac:dyDescent="0.25">
      <c r="B30" s="12">
        <v>2024</v>
      </c>
      <c r="C30" s="13" t="s">
        <v>18</v>
      </c>
      <c r="D30" s="13">
        <v>1520001</v>
      </c>
      <c r="E30" s="27" t="s">
        <v>295</v>
      </c>
      <c r="F30" s="13">
        <v>10</v>
      </c>
      <c r="G30" s="13" t="s">
        <v>448</v>
      </c>
      <c r="H30" s="13" t="s">
        <v>21</v>
      </c>
      <c r="I30" s="13" t="s">
        <v>450</v>
      </c>
      <c r="J30" s="50" t="s">
        <v>348</v>
      </c>
      <c r="K30" s="51">
        <v>45329</v>
      </c>
      <c r="L30" s="51">
        <v>45622</v>
      </c>
      <c r="M30" s="51">
        <v>45630</v>
      </c>
      <c r="N30" s="50" t="s">
        <v>704</v>
      </c>
      <c r="O30" s="51">
        <v>45628</v>
      </c>
      <c r="P30" s="51">
        <v>45624</v>
      </c>
      <c r="Q30" s="61">
        <v>2.2400000000000002</v>
      </c>
      <c r="R30" s="57">
        <v>2.2400000000000002</v>
      </c>
      <c r="S30" s="21"/>
    </row>
    <row r="31" spans="2:19" x14ac:dyDescent="0.25">
      <c r="B31" s="12">
        <v>2024</v>
      </c>
      <c r="C31" s="13" t="s">
        <v>18</v>
      </c>
      <c r="D31" s="13">
        <v>1520001</v>
      </c>
      <c r="E31" s="27" t="s">
        <v>295</v>
      </c>
      <c r="F31" s="13">
        <v>10</v>
      </c>
      <c r="G31" s="13" t="s">
        <v>448</v>
      </c>
      <c r="H31" s="13" t="s">
        <v>21</v>
      </c>
      <c r="I31" s="13" t="s">
        <v>450</v>
      </c>
      <c r="J31" s="50" t="s">
        <v>348</v>
      </c>
      <c r="K31" s="51">
        <v>45329</v>
      </c>
      <c r="L31" s="51">
        <v>45644</v>
      </c>
      <c r="M31" s="51">
        <v>45656</v>
      </c>
      <c r="N31" s="50" t="s">
        <v>705</v>
      </c>
      <c r="O31" s="51">
        <v>45650</v>
      </c>
      <c r="P31" s="51">
        <v>45646</v>
      </c>
      <c r="Q31" s="61">
        <v>433.49</v>
      </c>
      <c r="R31" s="56">
        <v>433.49</v>
      </c>
      <c r="S31" s="51" t="s">
        <v>701</v>
      </c>
    </row>
    <row r="32" spans="2:19" x14ac:dyDescent="0.25">
      <c r="B32" s="12">
        <v>2024</v>
      </c>
      <c r="C32" s="13" t="s">
        <v>18</v>
      </c>
      <c r="D32" s="13">
        <v>1520001</v>
      </c>
      <c r="E32" s="27" t="s">
        <v>219</v>
      </c>
      <c r="F32" s="13">
        <v>10</v>
      </c>
      <c r="G32" s="13" t="s">
        <v>448</v>
      </c>
      <c r="H32" s="13" t="s">
        <v>471</v>
      </c>
      <c r="I32" s="13" t="s">
        <v>450</v>
      </c>
      <c r="J32" s="50" t="s">
        <v>245</v>
      </c>
      <c r="K32" s="51">
        <v>45329</v>
      </c>
      <c r="L32" s="51">
        <v>45622</v>
      </c>
      <c r="M32" s="51">
        <v>45630</v>
      </c>
      <c r="N32" s="50" t="s">
        <v>706</v>
      </c>
      <c r="O32" s="51">
        <v>45628</v>
      </c>
      <c r="P32" s="51">
        <v>45624</v>
      </c>
      <c r="Q32" s="61">
        <v>5890.64</v>
      </c>
      <c r="R32" s="56">
        <v>5890.64</v>
      </c>
      <c r="S32" s="51"/>
    </row>
    <row r="33" spans="2:19" x14ac:dyDescent="0.25">
      <c r="B33" s="12">
        <v>2024</v>
      </c>
      <c r="C33" s="13" t="s">
        <v>18</v>
      </c>
      <c r="D33" s="13">
        <v>1520001</v>
      </c>
      <c r="E33" s="27" t="s">
        <v>219</v>
      </c>
      <c r="F33" s="13">
        <v>10</v>
      </c>
      <c r="G33" s="13" t="s">
        <v>448</v>
      </c>
      <c r="H33" s="13" t="s">
        <v>471</v>
      </c>
      <c r="I33" s="13" t="s">
        <v>450</v>
      </c>
      <c r="J33" s="50" t="s">
        <v>245</v>
      </c>
      <c r="K33" s="51">
        <v>45329</v>
      </c>
      <c r="L33" s="51">
        <v>45645</v>
      </c>
      <c r="M33" s="51">
        <v>45656</v>
      </c>
      <c r="N33" s="50" t="s">
        <v>707</v>
      </c>
      <c r="O33" s="51">
        <v>45650</v>
      </c>
      <c r="P33" s="51">
        <v>45646</v>
      </c>
      <c r="Q33" s="61">
        <v>5858.18</v>
      </c>
      <c r="R33" s="56">
        <v>5858.18</v>
      </c>
      <c r="S33" s="51" t="s">
        <v>701</v>
      </c>
    </row>
    <row r="34" spans="2:19" x14ac:dyDescent="0.25">
      <c r="B34" s="12">
        <v>2024</v>
      </c>
      <c r="C34" s="13" t="s">
        <v>18</v>
      </c>
      <c r="D34" s="13">
        <v>1520001</v>
      </c>
      <c r="E34" s="27" t="s">
        <v>219</v>
      </c>
      <c r="F34" s="13">
        <v>10</v>
      </c>
      <c r="G34" s="13" t="s">
        <v>448</v>
      </c>
      <c r="H34" s="13" t="s">
        <v>21</v>
      </c>
      <c r="I34" s="13" t="s">
        <v>450</v>
      </c>
      <c r="J34" s="50" t="s">
        <v>182</v>
      </c>
      <c r="K34" s="51">
        <v>45329</v>
      </c>
      <c r="L34" s="51">
        <v>45622</v>
      </c>
      <c r="M34" s="51">
        <v>45630</v>
      </c>
      <c r="N34" s="50" t="s">
        <v>708</v>
      </c>
      <c r="O34" s="51">
        <v>45628</v>
      </c>
      <c r="P34" s="51">
        <v>45624</v>
      </c>
      <c r="Q34" s="61">
        <v>433.94</v>
      </c>
      <c r="R34" s="56">
        <v>433.94</v>
      </c>
      <c r="S34" s="51"/>
    </row>
    <row r="35" spans="2:19" x14ac:dyDescent="0.25">
      <c r="B35" s="12">
        <v>2024</v>
      </c>
      <c r="C35" s="13" t="s">
        <v>18</v>
      </c>
      <c r="D35" s="13">
        <v>1520001</v>
      </c>
      <c r="E35" s="27" t="s">
        <v>219</v>
      </c>
      <c r="F35" s="13">
        <v>10</v>
      </c>
      <c r="G35" s="13" t="s">
        <v>448</v>
      </c>
      <c r="H35" s="13" t="s">
        <v>21</v>
      </c>
      <c r="I35" s="13" t="s">
        <v>450</v>
      </c>
      <c r="J35" s="50" t="s">
        <v>182</v>
      </c>
      <c r="K35" s="51">
        <v>45329</v>
      </c>
      <c r="L35" s="51">
        <v>45622</v>
      </c>
      <c r="M35" s="51">
        <v>45630</v>
      </c>
      <c r="N35" s="50" t="s">
        <v>709</v>
      </c>
      <c r="O35" s="51">
        <v>45628</v>
      </c>
      <c r="P35" s="51">
        <v>45624</v>
      </c>
      <c r="Q35" s="61">
        <v>45.34</v>
      </c>
      <c r="R35" s="56">
        <v>45.34</v>
      </c>
      <c r="S35" s="51"/>
    </row>
    <row r="36" spans="2:19" x14ac:dyDescent="0.25">
      <c r="B36" s="12">
        <v>2024</v>
      </c>
      <c r="C36" s="13" t="s">
        <v>18</v>
      </c>
      <c r="D36" s="13">
        <v>1520001</v>
      </c>
      <c r="E36" s="27" t="s">
        <v>219</v>
      </c>
      <c r="F36" s="13">
        <v>10</v>
      </c>
      <c r="G36" s="13" t="s">
        <v>448</v>
      </c>
      <c r="H36" s="13" t="s">
        <v>21</v>
      </c>
      <c r="I36" s="13" t="s">
        <v>450</v>
      </c>
      <c r="J36" s="50" t="s">
        <v>182</v>
      </c>
      <c r="K36" s="51">
        <v>45329</v>
      </c>
      <c r="L36" s="51">
        <v>45622</v>
      </c>
      <c r="M36" s="51">
        <v>45630</v>
      </c>
      <c r="N36" s="50" t="s">
        <v>710</v>
      </c>
      <c r="O36" s="51">
        <v>45628</v>
      </c>
      <c r="P36" s="51">
        <v>45624</v>
      </c>
      <c r="Q36" s="61">
        <v>2.3199999999999998</v>
      </c>
      <c r="R36" s="56">
        <v>2.3199999999999998</v>
      </c>
      <c r="S36" s="51"/>
    </row>
    <row r="37" spans="2:19" x14ac:dyDescent="0.25">
      <c r="B37" s="12">
        <v>2024</v>
      </c>
      <c r="C37" s="40" t="s">
        <v>18</v>
      </c>
      <c r="D37" s="40">
        <v>1520001</v>
      </c>
      <c r="E37" s="27" t="s">
        <v>219</v>
      </c>
      <c r="F37" s="13">
        <v>10</v>
      </c>
      <c r="G37" s="13" t="s">
        <v>448</v>
      </c>
      <c r="H37" s="13" t="s">
        <v>21</v>
      </c>
      <c r="I37" s="13" t="s">
        <v>450</v>
      </c>
      <c r="J37" s="50" t="s">
        <v>182</v>
      </c>
      <c r="K37" s="51">
        <v>45329</v>
      </c>
      <c r="L37" s="51">
        <v>45645</v>
      </c>
      <c r="M37" s="51">
        <v>45656</v>
      </c>
      <c r="N37" s="50" t="s">
        <v>711</v>
      </c>
      <c r="O37" s="51">
        <v>45650</v>
      </c>
      <c r="P37" s="51">
        <v>45646</v>
      </c>
      <c r="Q37" s="61">
        <v>433.94</v>
      </c>
      <c r="R37" s="56">
        <v>433.94</v>
      </c>
      <c r="S37" s="51" t="s">
        <v>701</v>
      </c>
    </row>
    <row r="38" spans="2:19" x14ac:dyDescent="0.25">
      <c r="B38" s="12">
        <v>2024</v>
      </c>
      <c r="C38" s="13" t="s">
        <v>18</v>
      </c>
      <c r="D38" s="13">
        <v>1520001</v>
      </c>
      <c r="E38" s="27" t="s">
        <v>120</v>
      </c>
      <c r="F38" s="13">
        <v>10</v>
      </c>
      <c r="G38" s="13" t="s">
        <v>448</v>
      </c>
      <c r="H38" s="13" t="s">
        <v>471</v>
      </c>
      <c r="I38" s="13" t="s">
        <v>450</v>
      </c>
      <c r="J38" s="50" t="s">
        <v>162</v>
      </c>
      <c r="K38" s="51">
        <v>45329</v>
      </c>
      <c r="L38" s="51">
        <v>45622</v>
      </c>
      <c r="M38" s="51">
        <v>45630</v>
      </c>
      <c r="N38" s="50" t="s">
        <v>712</v>
      </c>
      <c r="O38" s="51">
        <v>45628</v>
      </c>
      <c r="P38" s="51">
        <v>45624</v>
      </c>
      <c r="Q38" s="61">
        <v>11835.04</v>
      </c>
      <c r="R38" s="56">
        <v>11835.04</v>
      </c>
      <c r="S38" s="51"/>
    </row>
    <row r="39" spans="2:19" x14ac:dyDescent="0.25">
      <c r="B39" s="12">
        <v>2024</v>
      </c>
      <c r="C39" s="40" t="s">
        <v>18</v>
      </c>
      <c r="D39" s="40">
        <v>1520001</v>
      </c>
      <c r="E39" s="27" t="s">
        <v>120</v>
      </c>
      <c r="F39" s="13">
        <v>10</v>
      </c>
      <c r="G39" s="13" t="s">
        <v>448</v>
      </c>
      <c r="H39" s="13" t="s">
        <v>471</v>
      </c>
      <c r="I39" s="13" t="s">
        <v>450</v>
      </c>
      <c r="J39" s="50" t="s">
        <v>162</v>
      </c>
      <c r="K39" s="51">
        <v>45329</v>
      </c>
      <c r="L39" s="51">
        <v>45645</v>
      </c>
      <c r="M39" s="51">
        <v>45656</v>
      </c>
      <c r="N39" s="50" t="s">
        <v>713</v>
      </c>
      <c r="O39" s="51">
        <v>45650</v>
      </c>
      <c r="P39" s="51">
        <v>45646</v>
      </c>
      <c r="Q39" s="61">
        <v>11806.24</v>
      </c>
      <c r="R39" s="56">
        <v>11806.24</v>
      </c>
      <c r="S39" s="51"/>
    </row>
    <row r="40" spans="2:19" x14ac:dyDescent="0.25">
      <c r="B40" s="12">
        <v>2024</v>
      </c>
      <c r="C40" s="29" t="s">
        <v>18</v>
      </c>
      <c r="D40" s="29">
        <v>1520001</v>
      </c>
      <c r="E40" s="27" t="s">
        <v>120</v>
      </c>
      <c r="F40" s="13">
        <v>10</v>
      </c>
      <c r="G40" s="13" t="s">
        <v>448</v>
      </c>
      <c r="H40" s="62" t="s">
        <v>21</v>
      </c>
      <c r="I40" s="13" t="s">
        <v>450</v>
      </c>
      <c r="J40" s="50" t="s">
        <v>255</v>
      </c>
      <c r="K40" s="51">
        <v>45329</v>
      </c>
      <c r="L40" s="51">
        <v>45622</v>
      </c>
      <c r="M40" s="51">
        <v>45630</v>
      </c>
      <c r="N40" s="50" t="s">
        <v>714</v>
      </c>
      <c r="O40" s="51">
        <v>45628</v>
      </c>
      <c r="P40" s="51">
        <v>45624</v>
      </c>
      <c r="Q40" s="61">
        <v>866.98</v>
      </c>
      <c r="R40" s="56">
        <v>866.98</v>
      </c>
      <c r="S40" s="51"/>
    </row>
    <row r="41" spans="2:19" x14ac:dyDescent="0.25">
      <c r="B41" s="12">
        <v>2024</v>
      </c>
      <c r="C41" s="29" t="s">
        <v>18</v>
      </c>
      <c r="D41" s="29">
        <v>1520001</v>
      </c>
      <c r="E41" s="27" t="s">
        <v>120</v>
      </c>
      <c r="F41" s="13">
        <v>10</v>
      </c>
      <c r="G41" s="13" t="s">
        <v>448</v>
      </c>
      <c r="H41" s="29" t="s">
        <v>21</v>
      </c>
      <c r="I41" s="13" t="s">
        <v>450</v>
      </c>
      <c r="J41" s="50" t="s">
        <v>255</v>
      </c>
      <c r="K41" s="51">
        <v>45329</v>
      </c>
      <c r="L41" s="51">
        <v>45622</v>
      </c>
      <c r="M41" s="51">
        <v>45630</v>
      </c>
      <c r="N41" s="50" t="s">
        <v>715</v>
      </c>
      <c r="O41" s="51">
        <v>45628</v>
      </c>
      <c r="P41" s="51">
        <v>45624</v>
      </c>
      <c r="Q41" s="61">
        <v>90.77</v>
      </c>
      <c r="R41" s="56">
        <v>90.77</v>
      </c>
      <c r="S41" s="51"/>
    </row>
    <row r="42" spans="2:19" x14ac:dyDescent="0.25">
      <c r="B42" s="12">
        <v>2024</v>
      </c>
      <c r="C42" s="29" t="s">
        <v>18</v>
      </c>
      <c r="D42" s="29">
        <v>1520001</v>
      </c>
      <c r="E42" s="27" t="s">
        <v>120</v>
      </c>
      <c r="F42" s="13">
        <v>10</v>
      </c>
      <c r="G42" s="13" t="s">
        <v>448</v>
      </c>
      <c r="H42" s="29" t="s">
        <v>21</v>
      </c>
      <c r="I42" s="13" t="s">
        <v>450</v>
      </c>
      <c r="J42" s="50" t="s">
        <v>255</v>
      </c>
      <c r="K42" s="51">
        <v>45329</v>
      </c>
      <c r="L42" s="51">
        <v>45622</v>
      </c>
      <c r="M42" s="51">
        <v>45630</v>
      </c>
      <c r="N42" s="50" t="s">
        <v>716</v>
      </c>
      <c r="O42" s="51">
        <v>45628</v>
      </c>
      <c r="P42" s="51">
        <v>45624</v>
      </c>
      <c r="Q42" s="61">
        <v>4.4000000000000004</v>
      </c>
      <c r="R42" s="56">
        <v>4.4000000000000004</v>
      </c>
      <c r="S42" s="51"/>
    </row>
    <row r="43" spans="2:19" x14ac:dyDescent="0.25">
      <c r="B43" s="12">
        <v>2024</v>
      </c>
      <c r="C43" s="29" t="s">
        <v>18</v>
      </c>
      <c r="D43" s="29">
        <v>1520001</v>
      </c>
      <c r="E43" s="27" t="s">
        <v>120</v>
      </c>
      <c r="F43" s="13">
        <v>10</v>
      </c>
      <c r="G43" s="13" t="s">
        <v>448</v>
      </c>
      <c r="H43" s="29" t="s">
        <v>21</v>
      </c>
      <c r="I43" s="13" t="s">
        <v>450</v>
      </c>
      <c r="J43" s="50" t="s">
        <v>255</v>
      </c>
      <c r="K43" s="51">
        <v>45329</v>
      </c>
      <c r="L43" s="51">
        <v>45622</v>
      </c>
      <c r="M43" s="51">
        <v>45630</v>
      </c>
      <c r="N43" s="50" t="s">
        <v>717</v>
      </c>
      <c r="O43" s="51">
        <v>45628</v>
      </c>
      <c r="P43" s="51">
        <v>45624</v>
      </c>
      <c r="Q43" s="61">
        <v>907.4</v>
      </c>
      <c r="R43" s="56">
        <v>907.4</v>
      </c>
      <c r="S43" s="51"/>
    </row>
    <row r="44" spans="2:19" x14ac:dyDescent="0.25">
      <c r="B44" s="12">
        <v>2024</v>
      </c>
      <c r="C44" s="29" t="s">
        <v>18</v>
      </c>
      <c r="D44" s="29">
        <v>1520001</v>
      </c>
      <c r="E44" s="27" t="s">
        <v>120</v>
      </c>
      <c r="F44" s="13">
        <v>10</v>
      </c>
      <c r="G44" s="13" t="s">
        <v>448</v>
      </c>
      <c r="H44" s="29" t="s">
        <v>21</v>
      </c>
      <c r="I44" s="13" t="s">
        <v>450</v>
      </c>
      <c r="J44" s="50" t="s">
        <v>255</v>
      </c>
      <c r="K44" s="51">
        <v>45329</v>
      </c>
      <c r="L44" s="51">
        <v>45645</v>
      </c>
      <c r="M44" s="51">
        <v>45656</v>
      </c>
      <c r="N44" s="50" t="s">
        <v>718</v>
      </c>
      <c r="O44" s="51">
        <v>45650</v>
      </c>
      <c r="P44" s="51">
        <v>45646</v>
      </c>
      <c r="Q44" s="61">
        <v>866.98</v>
      </c>
      <c r="R44" s="56">
        <v>866.98</v>
      </c>
      <c r="S44" s="51" t="s">
        <v>701</v>
      </c>
    </row>
    <row r="45" spans="2:19" x14ac:dyDescent="0.25">
      <c r="B45" s="12">
        <v>2024</v>
      </c>
      <c r="C45" s="29" t="s">
        <v>18</v>
      </c>
      <c r="D45" s="29">
        <v>1520001</v>
      </c>
      <c r="E45" s="27" t="s">
        <v>120</v>
      </c>
      <c r="F45" s="13">
        <v>10</v>
      </c>
      <c r="G45" s="13" t="s">
        <v>448</v>
      </c>
      <c r="H45" s="13" t="s">
        <v>21</v>
      </c>
      <c r="I45" s="13" t="s">
        <v>450</v>
      </c>
      <c r="J45" s="50" t="s">
        <v>255</v>
      </c>
      <c r="K45" s="51">
        <v>45329</v>
      </c>
      <c r="L45" s="51">
        <v>45645</v>
      </c>
      <c r="M45" s="51">
        <v>45656</v>
      </c>
      <c r="N45" s="50" t="s">
        <v>719</v>
      </c>
      <c r="O45" s="51">
        <v>45650</v>
      </c>
      <c r="P45" s="51">
        <v>45646</v>
      </c>
      <c r="Q45" s="61">
        <v>907.4</v>
      </c>
      <c r="R45" s="56">
        <v>907.4</v>
      </c>
      <c r="S45" s="51" t="s">
        <v>701</v>
      </c>
    </row>
    <row r="46" spans="2:19" x14ac:dyDescent="0.25">
      <c r="B46" s="12">
        <v>2024</v>
      </c>
      <c r="C46" s="29" t="s">
        <v>18</v>
      </c>
      <c r="D46" s="29">
        <v>1520001</v>
      </c>
      <c r="E46" s="27" t="s">
        <v>136</v>
      </c>
      <c r="F46" s="13">
        <v>10</v>
      </c>
      <c r="G46" s="13" t="s">
        <v>437</v>
      </c>
      <c r="H46" s="29" t="s">
        <v>438</v>
      </c>
      <c r="I46" s="29" t="s">
        <v>439</v>
      </c>
      <c r="J46" s="50" t="s">
        <v>153</v>
      </c>
      <c r="K46" s="51">
        <v>45322</v>
      </c>
      <c r="L46" s="51">
        <v>45643</v>
      </c>
      <c r="M46" s="51">
        <v>45653</v>
      </c>
      <c r="N46" s="50" t="s">
        <v>720</v>
      </c>
      <c r="O46" s="51">
        <v>45649</v>
      </c>
      <c r="P46" s="51">
        <v>45643</v>
      </c>
      <c r="Q46" s="61">
        <v>320</v>
      </c>
      <c r="R46" s="56">
        <v>296.64</v>
      </c>
      <c r="S46" s="51" t="s">
        <v>701</v>
      </c>
    </row>
    <row r="47" spans="2:19" x14ac:dyDescent="0.25">
      <c r="B47" s="12">
        <v>2024</v>
      </c>
      <c r="C47" s="29" t="s">
        <v>18</v>
      </c>
      <c r="D47" s="29">
        <v>1520001</v>
      </c>
      <c r="E47" s="27" t="s">
        <v>136</v>
      </c>
      <c r="F47" s="13">
        <v>10</v>
      </c>
      <c r="G47" s="13" t="s">
        <v>437</v>
      </c>
      <c r="H47" s="29" t="s">
        <v>438</v>
      </c>
      <c r="I47" s="29" t="s">
        <v>439</v>
      </c>
      <c r="J47" s="50" t="s">
        <v>153</v>
      </c>
      <c r="K47" s="51">
        <v>45322</v>
      </c>
      <c r="L47" s="51">
        <v>45643</v>
      </c>
      <c r="M47" s="51">
        <v>45653</v>
      </c>
      <c r="N47" s="50" t="s">
        <v>721</v>
      </c>
      <c r="O47" s="51">
        <v>45649</v>
      </c>
      <c r="P47" s="51">
        <v>45643</v>
      </c>
      <c r="Q47" s="61">
        <v>3397</v>
      </c>
      <c r="R47" s="56">
        <v>3149.01</v>
      </c>
      <c r="S47" s="51" t="s">
        <v>722</v>
      </c>
    </row>
    <row r="48" spans="2:19" x14ac:dyDescent="0.25">
      <c r="B48" s="12">
        <v>2024</v>
      </c>
      <c r="C48" s="29" t="s">
        <v>18</v>
      </c>
      <c r="D48" s="29">
        <v>1520001</v>
      </c>
      <c r="E48" s="30" t="s">
        <v>121</v>
      </c>
      <c r="F48" s="29">
        <v>10</v>
      </c>
      <c r="G48" s="13" t="s">
        <v>437</v>
      </c>
      <c r="H48" s="29" t="s">
        <v>438</v>
      </c>
      <c r="I48" s="29" t="s">
        <v>439</v>
      </c>
      <c r="J48" s="50" t="s">
        <v>42</v>
      </c>
      <c r="K48" s="51">
        <v>45322</v>
      </c>
      <c r="L48" s="51">
        <v>45643</v>
      </c>
      <c r="M48" s="51">
        <v>45653</v>
      </c>
      <c r="N48" s="50" t="s">
        <v>723</v>
      </c>
      <c r="O48" s="51">
        <v>45649</v>
      </c>
      <c r="P48" s="51">
        <v>45645</v>
      </c>
      <c r="Q48" s="61">
        <v>21698.6</v>
      </c>
      <c r="R48" s="56">
        <v>20114.61</v>
      </c>
      <c r="S48" s="51" t="s">
        <v>722</v>
      </c>
    </row>
    <row r="49" spans="2:19" x14ac:dyDescent="0.25">
      <c r="B49" s="12">
        <v>2024</v>
      </c>
      <c r="C49" s="29" t="s">
        <v>18</v>
      </c>
      <c r="D49" s="29">
        <v>1520001</v>
      </c>
      <c r="E49" s="30" t="s">
        <v>121</v>
      </c>
      <c r="F49" s="29">
        <v>10</v>
      </c>
      <c r="G49" s="29" t="s">
        <v>437</v>
      </c>
      <c r="H49" s="29" t="s">
        <v>498</v>
      </c>
      <c r="I49" s="29" t="s">
        <v>439</v>
      </c>
      <c r="J49" s="50" t="s">
        <v>368</v>
      </c>
      <c r="K49" s="51">
        <v>45323</v>
      </c>
      <c r="L49" s="51">
        <v>45618</v>
      </c>
      <c r="M49" s="51">
        <v>45628</v>
      </c>
      <c r="N49" s="50" t="s">
        <v>724</v>
      </c>
      <c r="O49" s="51">
        <v>45629</v>
      </c>
      <c r="P49" s="51">
        <v>45625</v>
      </c>
      <c r="Q49" s="61">
        <v>10354</v>
      </c>
      <c r="R49" s="56">
        <v>9598.16</v>
      </c>
      <c r="S49" s="51"/>
    </row>
    <row r="50" spans="2:19" x14ac:dyDescent="0.25">
      <c r="B50" s="12">
        <v>2024</v>
      </c>
      <c r="C50" s="29" t="s">
        <v>18</v>
      </c>
      <c r="D50" s="29">
        <v>1520001</v>
      </c>
      <c r="E50" s="30" t="s">
        <v>121</v>
      </c>
      <c r="F50" s="29">
        <v>10</v>
      </c>
      <c r="G50" s="29" t="s">
        <v>437</v>
      </c>
      <c r="H50" s="29" t="s">
        <v>498</v>
      </c>
      <c r="I50" s="29" t="s">
        <v>439</v>
      </c>
      <c r="J50" s="50" t="s">
        <v>368</v>
      </c>
      <c r="K50" s="51">
        <v>45323</v>
      </c>
      <c r="L50" s="51">
        <v>45618</v>
      </c>
      <c r="M50" s="51">
        <v>45628</v>
      </c>
      <c r="N50" s="50" t="s">
        <v>725</v>
      </c>
      <c r="O50" s="51">
        <v>45629</v>
      </c>
      <c r="P50" s="51">
        <v>45625</v>
      </c>
      <c r="Q50" s="61">
        <v>3841</v>
      </c>
      <c r="R50" s="56">
        <v>3560.6</v>
      </c>
      <c r="S50" s="51"/>
    </row>
    <row r="51" spans="2:19" x14ac:dyDescent="0.25">
      <c r="B51" s="12">
        <v>2024</v>
      </c>
      <c r="C51" s="29" t="s">
        <v>18</v>
      </c>
      <c r="D51" s="29">
        <v>1520001</v>
      </c>
      <c r="E51" s="30" t="s">
        <v>192</v>
      </c>
      <c r="F51" s="29">
        <v>10</v>
      </c>
      <c r="G51" s="29" t="s">
        <v>437</v>
      </c>
      <c r="H51" s="29" t="s">
        <v>438</v>
      </c>
      <c r="I51" s="29" t="s">
        <v>439</v>
      </c>
      <c r="J51" s="50" t="s">
        <v>191</v>
      </c>
      <c r="K51" s="51">
        <v>45331</v>
      </c>
      <c r="L51" s="51">
        <v>45644</v>
      </c>
      <c r="M51" s="51">
        <v>45654</v>
      </c>
      <c r="N51" s="50" t="s">
        <v>726</v>
      </c>
      <c r="O51" s="51">
        <v>45649</v>
      </c>
      <c r="P51" s="51">
        <v>45644</v>
      </c>
      <c r="Q51" s="61">
        <v>2328</v>
      </c>
      <c r="R51" s="56">
        <v>2328</v>
      </c>
      <c r="S51" s="51" t="s">
        <v>722</v>
      </c>
    </row>
    <row r="52" spans="2:19" x14ac:dyDescent="0.25">
      <c r="B52" s="12">
        <v>2024</v>
      </c>
      <c r="C52" s="29" t="s">
        <v>18</v>
      </c>
      <c r="D52" s="29">
        <v>1520001</v>
      </c>
      <c r="E52" s="30" t="s">
        <v>122</v>
      </c>
      <c r="F52" s="29">
        <v>10</v>
      </c>
      <c r="G52" s="29" t="s">
        <v>437</v>
      </c>
      <c r="H52" s="29" t="s">
        <v>438</v>
      </c>
      <c r="I52" s="29" t="s">
        <v>439</v>
      </c>
      <c r="J52" s="50" t="s">
        <v>54</v>
      </c>
      <c r="K52" s="51">
        <v>45321</v>
      </c>
      <c r="L52" s="51">
        <v>45644</v>
      </c>
      <c r="M52" s="51">
        <v>45654</v>
      </c>
      <c r="N52" s="50" t="s">
        <v>727</v>
      </c>
      <c r="O52" s="51">
        <v>45649</v>
      </c>
      <c r="P52" s="51">
        <v>45644</v>
      </c>
      <c r="Q52" s="61">
        <v>5600</v>
      </c>
      <c r="R52" s="56">
        <v>4790.58</v>
      </c>
      <c r="S52" s="51"/>
    </row>
    <row r="53" spans="2:19" x14ac:dyDescent="0.25">
      <c r="B53" s="12">
        <v>2024</v>
      </c>
      <c r="C53" s="29" t="s">
        <v>18</v>
      </c>
      <c r="D53" s="29">
        <v>1520001</v>
      </c>
      <c r="E53" s="30" t="s">
        <v>121</v>
      </c>
      <c r="F53" s="29">
        <v>10</v>
      </c>
      <c r="G53" s="29" t="s">
        <v>437</v>
      </c>
      <c r="H53" s="29" t="s">
        <v>438</v>
      </c>
      <c r="I53" s="29" t="s">
        <v>439</v>
      </c>
      <c r="J53" s="50" t="s">
        <v>212</v>
      </c>
      <c r="K53" s="51">
        <v>45321</v>
      </c>
      <c r="L53" s="51">
        <v>45644</v>
      </c>
      <c r="M53" s="51">
        <v>45654</v>
      </c>
      <c r="N53" s="50" t="s">
        <v>728</v>
      </c>
      <c r="O53" s="51">
        <v>45649</v>
      </c>
      <c r="P53" s="51">
        <v>45644</v>
      </c>
      <c r="Q53" s="61">
        <v>776</v>
      </c>
      <c r="R53" s="56">
        <v>776</v>
      </c>
      <c r="S53" s="51"/>
    </row>
    <row r="54" spans="2:19" x14ac:dyDescent="0.25">
      <c r="B54" s="12">
        <v>2024</v>
      </c>
      <c r="C54" s="29" t="s">
        <v>18</v>
      </c>
      <c r="D54" s="29">
        <v>1520001</v>
      </c>
      <c r="E54" s="30" t="s">
        <v>219</v>
      </c>
      <c r="F54" s="29">
        <v>10</v>
      </c>
      <c r="G54" s="29" t="s">
        <v>437</v>
      </c>
      <c r="H54" s="29" t="s">
        <v>438</v>
      </c>
      <c r="I54" s="29" t="s">
        <v>439</v>
      </c>
      <c r="J54" s="50" t="s">
        <v>125</v>
      </c>
      <c r="K54" s="51">
        <v>45321</v>
      </c>
      <c r="L54" s="51">
        <v>45644</v>
      </c>
      <c r="M54" s="51">
        <v>45654</v>
      </c>
      <c r="N54" s="50" t="s">
        <v>729</v>
      </c>
      <c r="O54" s="51">
        <v>45646</v>
      </c>
      <c r="P54" s="51">
        <v>45644</v>
      </c>
      <c r="Q54" s="61">
        <v>416</v>
      </c>
      <c r="R54" s="56">
        <v>416</v>
      </c>
      <c r="S54" s="51" t="s">
        <v>722</v>
      </c>
    </row>
    <row r="55" spans="2:19" x14ac:dyDescent="0.25">
      <c r="B55" s="12">
        <v>2024</v>
      </c>
      <c r="C55" s="29" t="s">
        <v>18</v>
      </c>
      <c r="D55" s="29">
        <v>1520001</v>
      </c>
      <c r="E55" s="30" t="s">
        <v>123</v>
      </c>
      <c r="F55" s="29">
        <v>10</v>
      </c>
      <c r="G55" s="29" t="s">
        <v>437</v>
      </c>
      <c r="H55" s="29" t="s">
        <v>438</v>
      </c>
      <c r="I55" s="29" t="s">
        <v>439</v>
      </c>
      <c r="J55" s="50" t="s">
        <v>226</v>
      </c>
      <c r="K55" s="51">
        <v>45321</v>
      </c>
      <c r="L55" s="51">
        <v>45644</v>
      </c>
      <c r="M55" s="51">
        <v>45654</v>
      </c>
      <c r="N55" s="50" t="s">
        <v>730</v>
      </c>
      <c r="O55" s="51">
        <v>45650</v>
      </c>
      <c r="P55" s="51">
        <v>45644</v>
      </c>
      <c r="Q55" s="61">
        <v>956</v>
      </c>
      <c r="R55" s="56">
        <v>956</v>
      </c>
      <c r="S55" s="51" t="s">
        <v>722</v>
      </c>
    </row>
    <row r="56" spans="2:19" x14ac:dyDescent="0.25">
      <c r="B56" s="12">
        <v>2024</v>
      </c>
      <c r="C56" s="29" t="s">
        <v>18</v>
      </c>
      <c r="D56" s="29">
        <v>1520001</v>
      </c>
      <c r="E56" s="30" t="s">
        <v>233</v>
      </c>
      <c r="F56" s="29">
        <v>10</v>
      </c>
      <c r="G56" s="29" t="s">
        <v>437</v>
      </c>
      <c r="H56" s="29" t="s">
        <v>438</v>
      </c>
      <c r="I56" s="29" t="s">
        <v>439</v>
      </c>
      <c r="J56" s="50" t="s">
        <v>234</v>
      </c>
      <c r="K56" s="51">
        <v>45321</v>
      </c>
      <c r="L56" s="51">
        <v>45644</v>
      </c>
      <c r="M56" s="51">
        <v>45654</v>
      </c>
      <c r="N56" s="50" t="s">
        <v>731</v>
      </c>
      <c r="O56" s="51">
        <v>45649</v>
      </c>
      <c r="P56" s="51">
        <v>45644</v>
      </c>
      <c r="Q56" s="61">
        <v>596</v>
      </c>
      <c r="R56" s="56">
        <v>596</v>
      </c>
      <c r="S56" s="51" t="s">
        <v>722</v>
      </c>
    </row>
    <row r="57" spans="2:19" x14ac:dyDescent="0.25">
      <c r="B57" s="12">
        <v>2024</v>
      </c>
      <c r="C57" s="29" t="s">
        <v>18</v>
      </c>
      <c r="D57" s="29">
        <v>1520001</v>
      </c>
      <c r="E57" s="30" t="s">
        <v>136</v>
      </c>
      <c r="F57" s="35">
        <v>10</v>
      </c>
      <c r="G57" s="29" t="s">
        <v>437</v>
      </c>
      <c r="H57" s="29" t="s">
        <v>438</v>
      </c>
      <c r="I57" s="29" t="s">
        <v>439</v>
      </c>
      <c r="J57" s="63" t="s">
        <v>240</v>
      </c>
      <c r="K57" s="64">
        <v>45322</v>
      </c>
      <c r="L57" s="51">
        <v>45643</v>
      </c>
      <c r="M57" s="51">
        <v>45653</v>
      </c>
      <c r="N57" s="50" t="s">
        <v>732</v>
      </c>
      <c r="O57" s="51">
        <v>45649</v>
      </c>
      <c r="P57" s="51">
        <v>45645</v>
      </c>
      <c r="Q57" s="61">
        <v>1225</v>
      </c>
      <c r="R57" s="56">
        <v>1135.57</v>
      </c>
      <c r="S57" s="21" t="s">
        <v>681</v>
      </c>
    </row>
    <row r="58" spans="2:19" x14ac:dyDescent="0.25">
      <c r="B58" s="12">
        <v>2024</v>
      </c>
      <c r="C58" s="29" t="s">
        <v>18</v>
      </c>
      <c r="D58" s="29">
        <v>1520001</v>
      </c>
      <c r="E58" s="30" t="s">
        <v>123</v>
      </c>
      <c r="F58" s="29">
        <v>10</v>
      </c>
      <c r="G58" s="29" t="s">
        <v>437</v>
      </c>
      <c r="H58" s="29" t="s">
        <v>457</v>
      </c>
      <c r="I58" s="29" t="s">
        <v>439</v>
      </c>
      <c r="J58" s="50" t="s">
        <v>440</v>
      </c>
      <c r="K58" s="51">
        <v>45322</v>
      </c>
      <c r="L58" s="32">
        <v>45643</v>
      </c>
      <c r="M58" s="32">
        <f>Tabela8234567[[#This Row],[Coluna1]]+10</f>
        <v>45653</v>
      </c>
      <c r="N58" s="31" t="s">
        <v>733</v>
      </c>
      <c r="O58" s="32">
        <v>45646</v>
      </c>
      <c r="P58" s="32">
        <v>45643</v>
      </c>
      <c r="Q58" s="33">
        <v>5062</v>
      </c>
      <c r="R58" s="57">
        <v>4692.47</v>
      </c>
      <c r="S58" s="21"/>
    </row>
    <row r="59" spans="2:19" x14ac:dyDescent="0.25">
      <c r="B59" s="12">
        <v>2024</v>
      </c>
      <c r="C59" s="29" t="s">
        <v>18</v>
      </c>
      <c r="D59" s="29">
        <v>1520001</v>
      </c>
      <c r="E59" s="30" t="s">
        <v>19</v>
      </c>
      <c r="F59" s="29">
        <v>10</v>
      </c>
      <c r="G59" s="29" t="s">
        <v>437</v>
      </c>
      <c r="H59" s="29" t="s">
        <v>457</v>
      </c>
      <c r="I59" s="29" t="s">
        <v>439</v>
      </c>
      <c r="J59" s="31" t="s">
        <v>603</v>
      </c>
      <c r="K59" s="32">
        <v>45516</v>
      </c>
      <c r="L59" s="32">
        <v>45644</v>
      </c>
      <c r="M59" s="32">
        <f>Tabela8234567[[#This Row],[Coluna1]]+10</f>
        <v>45654</v>
      </c>
      <c r="N59" s="31" t="s">
        <v>734</v>
      </c>
      <c r="O59" s="32">
        <v>45649</v>
      </c>
      <c r="P59" s="32">
        <v>45644</v>
      </c>
      <c r="Q59" s="33">
        <v>416</v>
      </c>
      <c r="R59" s="57">
        <v>416</v>
      </c>
      <c r="S59" s="21"/>
    </row>
    <row r="60" spans="2:19" x14ac:dyDescent="0.25">
      <c r="B60" s="34">
        <v>2024</v>
      </c>
      <c r="C60" s="35" t="s">
        <v>18</v>
      </c>
      <c r="D60" s="35">
        <v>1520001</v>
      </c>
      <c r="E60" s="44" t="s">
        <v>219</v>
      </c>
      <c r="F60" s="35">
        <v>10</v>
      </c>
      <c r="G60" s="35" t="s">
        <v>437</v>
      </c>
      <c r="H60" s="35" t="s">
        <v>500</v>
      </c>
      <c r="I60" s="35" t="s">
        <v>616</v>
      </c>
      <c r="J60" s="36" t="s">
        <v>273</v>
      </c>
      <c r="K60" s="37">
        <v>45607</v>
      </c>
      <c r="L60" s="37">
        <v>45638</v>
      </c>
      <c r="M60" s="37">
        <f>Tabela8234567[[#This Row],[Coluna1]]+30</f>
        <v>45668</v>
      </c>
      <c r="N60" s="36" t="s">
        <v>735</v>
      </c>
      <c r="O60" s="37">
        <v>45646</v>
      </c>
      <c r="P60" s="37">
        <v>45638</v>
      </c>
      <c r="Q60" s="38">
        <v>1324.76</v>
      </c>
      <c r="R60" s="55">
        <v>1258.52</v>
      </c>
      <c r="S60" s="51" t="s">
        <v>722</v>
      </c>
    </row>
    <row r="61" spans="2:19" x14ac:dyDescent="0.25">
      <c r="B61" s="34">
        <v>2024</v>
      </c>
      <c r="C61" s="35" t="s">
        <v>18</v>
      </c>
      <c r="D61" s="35">
        <v>1520001</v>
      </c>
      <c r="E61" s="44" t="s">
        <v>122</v>
      </c>
      <c r="F61" s="35">
        <v>10</v>
      </c>
      <c r="G61" s="35" t="s">
        <v>437</v>
      </c>
      <c r="H61" s="35" t="s">
        <v>500</v>
      </c>
      <c r="I61" s="35" t="s">
        <v>736</v>
      </c>
      <c r="J61" s="36" t="s">
        <v>737</v>
      </c>
      <c r="K61" s="37">
        <v>45551</v>
      </c>
      <c r="L61" s="37">
        <v>45615</v>
      </c>
      <c r="M61" s="37">
        <f>Tabela8234567[[#This Row],[Coluna1]]+30</f>
        <v>45645</v>
      </c>
      <c r="N61" s="36" t="s">
        <v>738</v>
      </c>
      <c r="O61" s="37">
        <v>45644</v>
      </c>
      <c r="P61" s="37">
        <v>45623</v>
      </c>
      <c r="Q61" s="38">
        <v>1401.63</v>
      </c>
      <c r="R61" s="55">
        <v>1401.63</v>
      </c>
      <c r="S61" s="37"/>
    </row>
    <row r="62" spans="2:19" x14ac:dyDescent="0.25">
      <c r="B62" s="34">
        <v>2024</v>
      </c>
      <c r="C62" s="35" t="s">
        <v>18</v>
      </c>
      <c r="D62" s="35">
        <v>1520001</v>
      </c>
      <c r="E62" s="44" t="s">
        <v>136</v>
      </c>
      <c r="F62" s="35">
        <v>10</v>
      </c>
      <c r="G62" s="35" t="s">
        <v>437</v>
      </c>
      <c r="H62" s="35" t="s">
        <v>500</v>
      </c>
      <c r="I62" s="35" t="s">
        <v>736</v>
      </c>
      <c r="J62" s="36" t="s">
        <v>77</v>
      </c>
      <c r="K62" s="37">
        <v>45551</v>
      </c>
      <c r="L62" s="37">
        <v>45615</v>
      </c>
      <c r="M62" s="37">
        <f>Tabela8234567[[#This Row],[Coluna1]]+30</f>
        <v>45645</v>
      </c>
      <c r="N62" s="36" t="s">
        <v>739</v>
      </c>
      <c r="O62" s="37">
        <v>45644</v>
      </c>
      <c r="P62" s="37">
        <v>45623</v>
      </c>
      <c r="Q62" s="38">
        <v>934.42</v>
      </c>
      <c r="R62" s="55">
        <v>775.57</v>
      </c>
      <c r="S62" s="37"/>
    </row>
    <row r="63" spans="2:19" x14ac:dyDescent="0.25">
      <c r="B63" s="34">
        <v>2024</v>
      </c>
      <c r="C63" s="35" t="s">
        <v>18</v>
      </c>
      <c r="D63" s="35">
        <v>1520001</v>
      </c>
      <c r="E63" s="44" t="s">
        <v>122</v>
      </c>
      <c r="F63" s="35">
        <v>10</v>
      </c>
      <c r="G63" s="35" t="s">
        <v>452</v>
      </c>
      <c r="H63" s="35" t="s">
        <v>740</v>
      </c>
      <c r="I63" s="35" t="s">
        <v>741</v>
      </c>
      <c r="J63" s="36" t="s">
        <v>742</v>
      </c>
      <c r="K63" s="37">
        <v>45537</v>
      </c>
      <c r="L63" s="37">
        <v>45602</v>
      </c>
      <c r="M63" s="37">
        <f>Tabela8234567[[#This Row],[Coluna1]]+30</f>
        <v>45632</v>
      </c>
      <c r="N63" s="36" t="s">
        <v>743</v>
      </c>
      <c r="O63" s="37">
        <v>45632</v>
      </c>
      <c r="P63" s="37">
        <v>45603</v>
      </c>
      <c r="Q63" s="38">
        <v>4400</v>
      </c>
      <c r="R63" s="55">
        <v>4400</v>
      </c>
      <c r="S63" s="37"/>
    </row>
    <row r="64" spans="2:19" x14ac:dyDescent="0.25">
      <c r="B64" s="34">
        <v>2024</v>
      </c>
      <c r="C64" s="35" t="s">
        <v>18</v>
      </c>
      <c r="D64" s="35">
        <v>1520001</v>
      </c>
      <c r="E64" s="44" t="s">
        <v>192</v>
      </c>
      <c r="F64" s="35">
        <v>10</v>
      </c>
      <c r="G64" s="35" t="s">
        <v>452</v>
      </c>
      <c r="H64" s="35" t="s">
        <v>607</v>
      </c>
      <c r="I64" s="35" t="s">
        <v>744</v>
      </c>
      <c r="J64" s="36" t="s">
        <v>745</v>
      </c>
      <c r="K64" s="37">
        <v>45623</v>
      </c>
      <c r="L64" s="37">
        <v>45646</v>
      </c>
      <c r="M64" s="37">
        <f>Tabela8234567[[#This Row],[Coluna1]]+30</f>
        <v>45676</v>
      </c>
      <c r="N64" s="36" t="s">
        <v>746</v>
      </c>
      <c r="O64" s="37">
        <v>45656</v>
      </c>
      <c r="P64" s="37">
        <v>45652</v>
      </c>
      <c r="Q64" s="38">
        <v>6870</v>
      </c>
      <c r="R64" s="55">
        <v>6870</v>
      </c>
      <c r="S64" s="51" t="s">
        <v>722</v>
      </c>
    </row>
    <row r="65" spans="2:19" x14ac:dyDescent="0.25">
      <c r="B65" s="34">
        <v>2024</v>
      </c>
      <c r="C65" s="35" t="s">
        <v>18</v>
      </c>
      <c r="D65" s="35">
        <v>1520001</v>
      </c>
      <c r="E65" s="44" t="s">
        <v>136</v>
      </c>
      <c r="F65" s="35">
        <v>10</v>
      </c>
      <c r="G65" s="35" t="s">
        <v>452</v>
      </c>
      <c r="H65" s="35" t="s">
        <v>500</v>
      </c>
      <c r="I65" s="35" t="s">
        <v>514</v>
      </c>
      <c r="J65" s="36" t="s">
        <v>137</v>
      </c>
      <c r="K65" s="37">
        <v>45324</v>
      </c>
      <c r="L65" s="32">
        <v>45607</v>
      </c>
      <c r="M65" s="32">
        <f>Tabela8234567[[#This Row],[Coluna1]]+30</f>
        <v>45637</v>
      </c>
      <c r="N65" s="31" t="s">
        <v>747</v>
      </c>
      <c r="O65" s="32">
        <v>45636</v>
      </c>
      <c r="P65" s="32">
        <v>45622</v>
      </c>
      <c r="Q65" s="33">
        <v>125</v>
      </c>
      <c r="R65" s="54">
        <v>119</v>
      </c>
      <c r="S65" s="32"/>
    </row>
    <row r="66" spans="2:19" x14ac:dyDescent="0.25">
      <c r="B66" s="34">
        <v>2024</v>
      </c>
      <c r="C66" s="35" t="s">
        <v>18</v>
      </c>
      <c r="D66" s="35">
        <v>1520001</v>
      </c>
      <c r="E66" s="44" t="s">
        <v>123</v>
      </c>
      <c r="F66" s="35">
        <v>10</v>
      </c>
      <c r="G66" s="35" t="s">
        <v>452</v>
      </c>
      <c r="H66" s="35" t="s">
        <v>500</v>
      </c>
      <c r="I66" s="35" t="s">
        <v>458</v>
      </c>
      <c r="J66" s="36" t="s">
        <v>53</v>
      </c>
      <c r="K66" s="37">
        <v>45321</v>
      </c>
      <c r="L66" s="32">
        <v>45629</v>
      </c>
      <c r="M66" s="32">
        <v>45656</v>
      </c>
      <c r="N66" s="31" t="s">
        <v>748</v>
      </c>
      <c r="O66" s="32">
        <v>45646</v>
      </c>
      <c r="P66" s="32">
        <v>45631</v>
      </c>
      <c r="Q66" s="33">
        <v>888.7</v>
      </c>
      <c r="R66" s="54">
        <v>846.04</v>
      </c>
      <c r="S66" s="32" t="s">
        <v>722</v>
      </c>
    </row>
    <row r="67" spans="2:19" x14ac:dyDescent="0.25">
      <c r="B67" s="34">
        <v>2024</v>
      </c>
      <c r="C67" s="35" t="s">
        <v>18</v>
      </c>
      <c r="D67" s="35">
        <v>1520001</v>
      </c>
      <c r="E67" s="44" t="s">
        <v>120</v>
      </c>
      <c r="F67" s="35">
        <v>10</v>
      </c>
      <c r="G67" s="35" t="s">
        <v>445</v>
      </c>
      <c r="H67" s="35" t="s">
        <v>446</v>
      </c>
      <c r="I67" s="29" t="s">
        <v>447</v>
      </c>
      <c r="J67" s="31" t="s">
        <v>97</v>
      </c>
      <c r="K67" s="32">
        <v>45324</v>
      </c>
      <c r="L67" s="32">
        <v>45603</v>
      </c>
      <c r="M67" s="32">
        <f>Tabela8234567[[#This Row],[Coluna1]]+30</f>
        <v>45633</v>
      </c>
      <c r="N67" s="31" t="s">
        <v>749</v>
      </c>
      <c r="O67" s="32">
        <v>45632</v>
      </c>
      <c r="P67" s="32">
        <v>45622</v>
      </c>
      <c r="Q67" s="33">
        <v>1120.17</v>
      </c>
      <c r="R67" s="54">
        <v>1120.17</v>
      </c>
      <c r="S67" s="32"/>
    </row>
    <row r="68" spans="2:19" x14ac:dyDescent="0.25">
      <c r="B68" s="34">
        <v>2024</v>
      </c>
      <c r="C68" s="35" t="s">
        <v>18</v>
      </c>
      <c r="D68" s="35">
        <v>1520001</v>
      </c>
      <c r="E68" s="44" t="s">
        <v>120</v>
      </c>
      <c r="F68" s="35">
        <v>10</v>
      </c>
      <c r="G68" s="35" t="s">
        <v>445</v>
      </c>
      <c r="H68" s="35" t="s">
        <v>446</v>
      </c>
      <c r="I68" s="29" t="s">
        <v>447</v>
      </c>
      <c r="J68" s="31" t="s">
        <v>97</v>
      </c>
      <c r="K68" s="32">
        <v>45324</v>
      </c>
      <c r="L68" s="32">
        <v>45603</v>
      </c>
      <c r="M68" s="32">
        <v>45633</v>
      </c>
      <c r="N68" s="31" t="s">
        <v>750</v>
      </c>
      <c r="O68" s="32">
        <v>45632</v>
      </c>
      <c r="P68" s="32">
        <v>45622</v>
      </c>
      <c r="Q68" s="33">
        <v>2476.39</v>
      </c>
      <c r="R68" s="54">
        <v>2392.54</v>
      </c>
      <c r="S68" s="32"/>
    </row>
    <row r="69" spans="2:19" x14ac:dyDescent="0.25">
      <c r="B69" s="34">
        <v>2024</v>
      </c>
      <c r="C69" s="35" t="s">
        <v>18</v>
      </c>
      <c r="D69" s="35">
        <v>1520001</v>
      </c>
      <c r="E69" s="44" t="s">
        <v>120</v>
      </c>
      <c r="F69" s="35">
        <v>10</v>
      </c>
      <c r="G69" s="35" t="s">
        <v>445</v>
      </c>
      <c r="H69" s="35" t="s">
        <v>446</v>
      </c>
      <c r="I69" s="29" t="s">
        <v>447</v>
      </c>
      <c r="J69" s="31" t="s">
        <v>97</v>
      </c>
      <c r="K69" s="32">
        <v>45324</v>
      </c>
      <c r="L69" s="32">
        <v>45636</v>
      </c>
      <c r="M69" s="32">
        <f>Tabela8234567[[#This Row],[Coluna1]]+30</f>
        <v>45666</v>
      </c>
      <c r="N69" s="31" t="s">
        <v>751</v>
      </c>
      <c r="O69" s="32">
        <v>45646</v>
      </c>
      <c r="P69" s="32">
        <v>45638</v>
      </c>
      <c r="Q69" s="33">
        <v>3149.86</v>
      </c>
      <c r="R69" s="54">
        <v>3075.5</v>
      </c>
      <c r="S69" s="32" t="s">
        <v>722</v>
      </c>
    </row>
    <row r="70" spans="2:19" x14ac:dyDescent="0.25">
      <c r="B70" s="34">
        <v>2024</v>
      </c>
      <c r="C70" s="35" t="s">
        <v>18</v>
      </c>
      <c r="D70" s="35">
        <v>1520001</v>
      </c>
      <c r="E70" s="44" t="s">
        <v>121</v>
      </c>
      <c r="F70" s="35">
        <v>10</v>
      </c>
      <c r="G70" s="35" t="s">
        <v>445</v>
      </c>
      <c r="H70" s="35" t="s">
        <v>446</v>
      </c>
      <c r="I70" s="29" t="s">
        <v>447</v>
      </c>
      <c r="J70" s="31" t="s">
        <v>87</v>
      </c>
      <c r="K70" s="32">
        <v>45324</v>
      </c>
      <c r="L70" s="32">
        <v>45607</v>
      </c>
      <c r="M70" s="32">
        <f>Tabela8234567[[#This Row],[Coluna1]]+30</f>
        <v>45637</v>
      </c>
      <c r="N70" s="31" t="s">
        <v>752</v>
      </c>
      <c r="O70" s="32">
        <v>45636</v>
      </c>
      <c r="P70" s="32">
        <v>45622</v>
      </c>
      <c r="Q70" s="33">
        <v>748.93</v>
      </c>
      <c r="R70" s="54">
        <v>731.57</v>
      </c>
      <c r="S70" s="32"/>
    </row>
    <row r="71" spans="2:19" x14ac:dyDescent="0.25">
      <c r="B71" s="34">
        <v>2024</v>
      </c>
      <c r="C71" s="35" t="s">
        <v>18</v>
      </c>
      <c r="D71" s="35">
        <v>1520001</v>
      </c>
      <c r="E71" s="44" t="s">
        <v>122</v>
      </c>
      <c r="F71" s="35">
        <v>10</v>
      </c>
      <c r="G71" s="35" t="s">
        <v>445</v>
      </c>
      <c r="H71" s="35" t="s">
        <v>446</v>
      </c>
      <c r="I71" s="29" t="s">
        <v>447</v>
      </c>
      <c r="J71" s="31" t="s">
        <v>106</v>
      </c>
      <c r="K71" s="32">
        <v>45324</v>
      </c>
      <c r="L71" s="32">
        <v>45608</v>
      </c>
      <c r="M71" s="32">
        <f>Tabela8234567[[#This Row],[Coluna1]]+30</f>
        <v>45638</v>
      </c>
      <c r="N71" s="31" t="s">
        <v>753</v>
      </c>
      <c r="O71" s="32">
        <v>45637</v>
      </c>
      <c r="P71" s="32">
        <v>45622</v>
      </c>
      <c r="Q71" s="33">
        <v>1909.56</v>
      </c>
      <c r="R71" s="54">
        <v>1864.96</v>
      </c>
      <c r="S71" s="32"/>
    </row>
    <row r="72" spans="2:19" x14ac:dyDescent="0.25">
      <c r="B72" s="34">
        <v>2024</v>
      </c>
      <c r="C72" s="35" t="s">
        <v>18</v>
      </c>
      <c r="D72" s="35">
        <v>1520001</v>
      </c>
      <c r="E72" s="44" t="s">
        <v>122</v>
      </c>
      <c r="F72" s="35">
        <v>10</v>
      </c>
      <c r="G72" s="35" t="s">
        <v>445</v>
      </c>
      <c r="H72" s="35" t="s">
        <v>446</v>
      </c>
      <c r="I72" s="29" t="s">
        <v>447</v>
      </c>
      <c r="J72" s="31" t="s">
        <v>106</v>
      </c>
      <c r="K72" s="32">
        <v>45324</v>
      </c>
      <c r="L72" s="32">
        <v>45637</v>
      </c>
      <c r="M72" s="32">
        <f>Tabela8234567[[#This Row],[Coluna1]]+30</f>
        <v>45667</v>
      </c>
      <c r="N72" s="31" t="s">
        <v>754</v>
      </c>
      <c r="O72" s="32">
        <v>45652</v>
      </c>
      <c r="P72" s="32">
        <v>45649</v>
      </c>
      <c r="Q72" s="33">
        <v>3568.4</v>
      </c>
      <c r="R72" s="54">
        <v>3484</v>
      </c>
      <c r="S72" s="32"/>
    </row>
    <row r="73" spans="2:19" x14ac:dyDescent="0.25">
      <c r="B73" s="34">
        <v>2024</v>
      </c>
      <c r="C73" s="35" t="s">
        <v>18</v>
      </c>
      <c r="D73" s="35">
        <v>1520001</v>
      </c>
      <c r="E73" s="44" t="s">
        <v>119</v>
      </c>
      <c r="F73" s="35">
        <v>10</v>
      </c>
      <c r="G73" s="35" t="s">
        <v>445</v>
      </c>
      <c r="H73" s="35" t="s">
        <v>446</v>
      </c>
      <c r="I73" s="29" t="s">
        <v>447</v>
      </c>
      <c r="J73" s="31" t="s">
        <v>110</v>
      </c>
      <c r="K73" s="32">
        <v>45323</v>
      </c>
      <c r="L73" s="32">
        <v>45607</v>
      </c>
      <c r="M73" s="32">
        <f>Tabela8234567[[#This Row],[Coluna1]]+30</f>
        <v>45637</v>
      </c>
      <c r="N73" s="31" t="s">
        <v>755</v>
      </c>
      <c r="O73" s="32">
        <v>45636</v>
      </c>
      <c r="P73" s="32">
        <v>45622</v>
      </c>
      <c r="Q73" s="33">
        <v>5259.41</v>
      </c>
      <c r="R73" s="54">
        <v>5136.8900000000003</v>
      </c>
      <c r="S73" s="32"/>
    </row>
    <row r="74" spans="2:19" x14ac:dyDescent="0.25">
      <c r="B74" s="34">
        <v>2024</v>
      </c>
      <c r="C74" s="35" t="s">
        <v>18</v>
      </c>
      <c r="D74" s="35">
        <v>1520001</v>
      </c>
      <c r="E74" s="44" t="s">
        <v>119</v>
      </c>
      <c r="F74" s="35">
        <v>10</v>
      </c>
      <c r="G74" s="35" t="s">
        <v>445</v>
      </c>
      <c r="H74" s="35" t="s">
        <v>446</v>
      </c>
      <c r="I74" s="29" t="s">
        <v>447</v>
      </c>
      <c r="J74" s="31" t="s">
        <v>110</v>
      </c>
      <c r="K74" s="32">
        <v>45323</v>
      </c>
      <c r="L74" s="32">
        <v>45631</v>
      </c>
      <c r="M74" s="32">
        <f>Tabela8234567[[#This Row],[Coluna1]]+30</f>
        <v>45661</v>
      </c>
      <c r="N74" s="31" t="s">
        <v>756</v>
      </c>
      <c r="O74" s="32">
        <v>45646</v>
      </c>
      <c r="P74" s="32">
        <v>45631</v>
      </c>
      <c r="Q74" s="33">
        <v>5259.41</v>
      </c>
      <c r="R74" s="54">
        <v>3220.73</v>
      </c>
      <c r="S74" s="32"/>
    </row>
    <row r="75" spans="2:19" x14ac:dyDescent="0.25">
      <c r="B75" s="34">
        <v>2024</v>
      </c>
      <c r="C75" s="35" t="s">
        <v>18</v>
      </c>
      <c r="D75" s="35">
        <v>1520001</v>
      </c>
      <c r="E75" s="44" t="s">
        <v>119</v>
      </c>
      <c r="F75" s="35">
        <v>10</v>
      </c>
      <c r="G75" s="35" t="s">
        <v>445</v>
      </c>
      <c r="H75" s="35" t="s">
        <v>446</v>
      </c>
      <c r="I75" s="29" t="s">
        <v>447</v>
      </c>
      <c r="J75" s="31" t="s">
        <v>110</v>
      </c>
      <c r="K75" s="32">
        <v>45323</v>
      </c>
      <c r="L75" s="32">
        <v>45646</v>
      </c>
      <c r="M75" s="32">
        <f>Tabela8234567[[#This Row],[Coluna1]]+30</f>
        <v>45676</v>
      </c>
      <c r="N75" s="31" t="s">
        <v>757</v>
      </c>
      <c r="O75" s="32">
        <v>45650</v>
      </c>
      <c r="P75" s="32">
        <v>45646</v>
      </c>
      <c r="Q75" s="33">
        <v>1397.38</v>
      </c>
      <c r="R75" s="54">
        <v>1365.07</v>
      </c>
      <c r="S75" s="32" t="s">
        <v>722</v>
      </c>
    </row>
    <row r="76" spans="2:19" x14ac:dyDescent="0.25">
      <c r="B76" s="34">
        <v>2024</v>
      </c>
      <c r="C76" s="35" t="s">
        <v>18</v>
      </c>
      <c r="D76" s="35">
        <v>1520001</v>
      </c>
      <c r="E76" s="44" t="s">
        <v>19</v>
      </c>
      <c r="F76" s="35">
        <v>10</v>
      </c>
      <c r="G76" s="35" t="s">
        <v>452</v>
      </c>
      <c r="H76" s="35" t="s">
        <v>453</v>
      </c>
      <c r="I76" s="29" t="s">
        <v>676</v>
      </c>
      <c r="J76" s="31" t="s">
        <v>677</v>
      </c>
      <c r="K76" s="32">
        <v>45462</v>
      </c>
      <c r="L76" s="32">
        <v>45608</v>
      </c>
      <c r="M76" s="32">
        <f>Tabela8234567[[#This Row],[Coluna1]]+30</f>
        <v>45638</v>
      </c>
      <c r="N76" s="31" t="s">
        <v>758</v>
      </c>
      <c r="O76" s="32">
        <v>45630</v>
      </c>
      <c r="P76" s="32">
        <v>45622</v>
      </c>
      <c r="Q76" s="33">
        <v>3566.15</v>
      </c>
      <c r="R76" s="54">
        <v>3394.97</v>
      </c>
      <c r="S76" s="32"/>
    </row>
    <row r="77" spans="2:19" x14ac:dyDescent="0.25">
      <c r="B77" s="34">
        <v>2024</v>
      </c>
      <c r="C77" s="35" t="s">
        <v>18</v>
      </c>
      <c r="D77" s="35">
        <v>1520001</v>
      </c>
      <c r="E77" s="44" t="s">
        <v>19</v>
      </c>
      <c r="F77" s="35">
        <v>10</v>
      </c>
      <c r="G77" s="35" t="s">
        <v>452</v>
      </c>
      <c r="H77" s="35" t="s">
        <v>453</v>
      </c>
      <c r="I77" s="29" t="s">
        <v>676</v>
      </c>
      <c r="J77" s="31" t="s">
        <v>677</v>
      </c>
      <c r="K77" s="32">
        <v>45462</v>
      </c>
      <c r="L77" s="32">
        <v>45636</v>
      </c>
      <c r="M77" s="32">
        <f>Tabela8234567[[#This Row],[Coluna1]]+30</f>
        <v>45666</v>
      </c>
      <c r="N77" s="31" t="s">
        <v>759</v>
      </c>
      <c r="O77" s="32">
        <v>45646</v>
      </c>
      <c r="P77" s="32">
        <v>45642</v>
      </c>
      <c r="Q77" s="33">
        <v>3566.15</v>
      </c>
      <c r="R77" s="54">
        <v>3394.97</v>
      </c>
      <c r="S77" s="32" t="s">
        <v>722</v>
      </c>
    </row>
    <row r="78" spans="2:19" x14ac:dyDescent="0.25">
      <c r="B78" s="34">
        <v>2024</v>
      </c>
      <c r="C78" s="35" t="s">
        <v>18</v>
      </c>
      <c r="D78" s="35">
        <v>1520001</v>
      </c>
      <c r="E78" s="44" t="s">
        <v>136</v>
      </c>
      <c r="F78" s="35">
        <v>10</v>
      </c>
      <c r="G78" s="35" t="s">
        <v>437</v>
      </c>
      <c r="H78" s="35" t="s">
        <v>438</v>
      </c>
      <c r="I78" s="35" t="s">
        <v>439</v>
      </c>
      <c r="J78" s="36" t="s">
        <v>153</v>
      </c>
      <c r="K78" s="37">
        <v>45322</v>
      </c>
      <c r="L78" s="37">
        <v>45643</v>
      </c>
      <c r="M78" s="37">
        <f>Tabela8234567[[#This Row],[Coluna1]]+10</f>
        <v>45653</v>
      </c>
      <c r="N78" s="36" t="s">
        <v>760</v>
      </c>
      <c r="O78" s="37">
        <v>45649</v>
      </c>
      <c r="P78" s="37">
        <v>45643</v>
      </c>
      <c r="Q78" s="38">
        <v>320</v>
      </c>
      <c r="R78" s="55">
        <v>296.64</v>
      </c>
      <c r="S78" s="37"/>
    </row>
    <row r="79" spans="2:19" x14ac:dyDescent="0.25">
      <c r="B79" s="34">
        <v>2024</v>
      </c>
      <c r="C79" s="35" t="s">
        <v>18</v>
      </c>
      <c r="D79" s="35">
        <v>1520001</v>
      </c>
      <c r="E79" s="44" t="s">
        <v>123</v>
      </c>
      <c r="F79" s="35">
        <v>9</v>
      </c>
      <c r="G79" s="35" t="s">
        <v>437</v>
      </c>
      <c r="H79" s="35" t="s">
        <v>500</v>
      </c>
      <c r="I79" s="35" t="s">
        <v>458</v>
      </c>
      <c r="J79" s="36" t="s">
        <v>308</v>
      </c>
      <c r="K79" s="37">
        <v>45387</v>
      </c>
      <c r="L79" s="37">
        <v>45624</v>
      </c>
      <c r="M79" s="37">
        <v>45656</v>
      </c>
      <c r="N79" s="36" t="s">
        <v>761</v>
      </c>
      <c r="O79" s="37">
        <v>45646</v>
      </c>
      <c r="P79" s="37">
        <v>45631</v>
      </c>
      <c r="Q79" s="38">
        <v>5700.4</v>
      </c>
      <c r="R79" s="55">
        <v>5426.78</v>
      </c>
      <c r="S79" s="32" t="s">
        <v>722</v>
      </c>
    </row>
  </sheetData>
  <mergeCells count="2">
    <mergeCell ref="E1:F1"/>
    <mergeCell ref="C5:G5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Janeiro a Junho 2024</vt:lpstr>
      <vt:lpstr>Abril a Junho 2024</vt:lpstr>
      <vt:lpstr>Julho 2024</vt:lpstr>
      <vt:lpstr>Agosto 2024</vt:lpstr>
      <vt:lpstr>Setembro 2024</vt:lpstr>
      <vt:lpstr>Outubro 2024</vt:lpstr>
      <vt:lpstr>Novembro 2024</vt:lpstr>
      <vt:lpstr>Dezembro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Ronaldo Caetano Alves da Silva</dc:creator>
  <cp:lastModifiedBy>Sophia Aguiar</cp:lastModifiedBy>
  <dcterms:created xsi:type="dcterms:W3CDTF">2024-07-22T17:24:02Z</dcterms:created>
  <dcterms:modified xsi:type="dcterms:W3CDTF">2025-08-19T15:51:56Z</dcterms:modified>
</cp:coreProperties>
</file>